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obsgroup.sharepoint.com/sites/FinanciarAROBSGroup-IFRSTeam/Documente partajate/IFRS Team/Situatii financiare/Consolidare IFRS - working/2022/Situatii IFRS EN -RO/"/>
    </mc:Choice>
  </mc:AlternateContent>
  <xr:revisionPtr revIDLastSave="15" documentId="8_{B1D8A8B6-A526-4A78-BB2F-26DEED3A7894}" xr6:coauthVersionLast="47" xr6:coauthVersionMax="47" xr10:uidLastSave="{75D7F25C-D2E6-4E69-A38B-D90DADB23F6D}"/>
  <bookViews>
    <workbookView xWindow="-108" yWindow="-108" windowWidth="23256" windowHeight="12456" activeTab="3" xr2:uid="{F705C50C-2356-41AE-99F7-04C89F5A0145}"/>
  </bookViews>
  <sheets>
    <sheet name="BS conso EN" sheetId="1" r:id="rId1"/>
    <sheet name="PL conso EN" sheetId="2" r:id="rId2"/>
    <sheet name="Cashflow conso EN" sheetId="3" r:id="rId3"/>
    <sheet name="Equity conso EN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2" l="1"/>
  <c r="D38" i="2"/>
  <c r="D37" i="2"/>
  <c r="D35" i="2"/>
  <c r="D34" i="2"/>
  <c r="D33" i="2"/>
  <c r="D31" i="2"/>
  <c r="D28" i="2"/>
  <c r="D24" i="2"/>
  <c r="D23" i="2"/>
  <c r="D19" i="2"/>
  <c r="D18" i="2"/>
  <c r="D17" i="2"/>
  <c r="D13" i="2"/>
  <c r="D12" i="2"/>
  <c r="D11" i="2"/>
  <c r="D10" i="2"/>
  <c r="D7" i="2"/>
  <c r="D6" i="2"/>
  <c r="D5" i="2"/>
  <c r="D4" i="2"/>
  <c r="E60" i="1"/>
  <c r="D60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38" i="1"/>
  <c r="D38" i="1"/>
  <c r="E37" i="1"/>
  <c r="D37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18" i="1"/>
  <c r="D18" i="1"/>
  <c r="E15" i="1"/>
  <c r="D15" i="1"/>
  <c r="E14" i="1"/>
  <c r="D14" i="1"/>
  <c r="E13" i="1"/>
  <c r="D13" i="1"/>
  <c r="E12" i="1"/>
  <c r="D12" i="1"/>
  <c r="E11" i="1"/>
  <c r="D11" i="1"/>
  <c r="E8" i="1"/>
  <c r="D8" i="1"/>
  <c r="E7" i="1"/>
  <c r="D7" i="1"/>
  <c r="E6" i="1"/>
  <c r="D6" i="1"/>
  <c r="E5" i="1"/>
  <c r="D5" i="1"/>
  <c r="E4" i="1"/>
  <c r="D4" i="1"/>
  <c r="E3" i="1"/>
  <c r="D3" i="1"/>
  <c r="D9" i="2"/>
  <c r="D3" i="2" l="1"/>
  <c r="E59" i="1" l="1"/>
  <c r="D48" i="1"/>
  <c r="E48" i="1"/>
  <c r="D59" i="1"/>
  <c r="E61" i="1" l="1"/>
  <c r="D61" i="1"/>
  <c r="D36" i="1" l="1"/>
  <c r="D39" i="1" l="1"/>
  <c r="D15" i="2"/>
  <c r="D63" i="1" l="1"/>
  <c r="D21" i="2"/>
  <c r="E36" i="1"/>
  <c r="E39" i="1" l="1"/>
  <c r="D26" i="2"/>
  <c r="E16" i="1"/>
  <c r="E63" i="1" l="1"/>
  <c r="D30" i="2"/>
  <c r="D16" i="1" l="1"/>
  <c r="E9" i="1" l="1"/>
  <c r="D9" i="1"/>
  <c r="D20" i="1" l="1"/>
  <c r="E20" i="1"/>
</calcChain>
</file>

<file path=xl/sharedStrings.xml><?xml version="1.0" encoding="utf-8"?>
<sst xmlns="http://schemas.openxmlformats.org/spreadsheetml/2006/main" count="179" uniqueCount="134">
  <si>
    <t>Consolidated RON amounts</t>
  </si>
  <si>
    <t>Goodwill</t>
  </si>
  <si>
    <t>Other intangible assets</t>
  </si>
  <si>
    <t>Tangible fixed assets</t>
  </si>
  <si>
    <t>Rights of use of leased assets</t>
  </si>
  <si>
    <t>Financial fixed assets</t>
  </si>
  <si>
    <t>Deferred tax</t>
  </si>
  <si>
    <t>Total fixed assets</t>
  </si>
  <si>
    <t>Inventories</t>
  </si>
  <si>
    <t>Trade receivables and other receivables</t>
  </si>
  <si>
    <t>Prepaid expenses</t>
  </si>
  <si>
    <t>Short-term investments</t>
  </si>
  <si>
    <t>Cash and cash equivalents</t>
  </si>
  <si>
    <t>Total current assets</t>
  </si>
  <si>
    <t>Assets related to equity investments held for sale</t>
  </si>
  <si>
    <t>Total assets</t>
  </si>
  <si>
    <t>Share capital</t>
  </si>
  <si>
    <t>Hyperinflation adjustment of share capital</t>
  </si>
  <si>
    <t>Share premium</t>
  </si>
  <si>
    <t>Legal reserves</t>
  </si>
  <si>
    <t>Other reserves</t>
  </si>
  <si>
    <t>Treasury shares</t>
  </si>
  <si>
    <t>Gains on equity instruments</t>
  </si>
  <si>
    <t>Other equity items</t>
  </si>
  <si>
    <t>Retained earnings</t>
  </si>
  <si>
    <t>Current result</t>
  </si>
  <si>
    <t>Profit sharing</t>
  </si>
  <si>
    <t>Retained earnings from first-time adoption of IAS29</t>
  </si>
  <si>
    <t>Retained earnings arising from the transition to IFRS less IAS29</t>
  </si>
  <si>
    <t>Conversion differences from consolidation</t>
  </si>
  <si>
    <t>Total capital</t>
  </si>
  <si>
    <t>Non-controlling interests - current result</t>
  </si>
  <si>
    <t>Non-controlling interests - equity</t>
  </si>
  <si>
    <t>Total equity</t>
  </si>
  <si>
    <t>Trade payables and other payables</t>
  </si>
  <si>
    <t>Leasing liabilities</t>
  </si>
  <si>
    <t>Bank loans</t>
  </si>
  <si>
    <t>Loans from bond issues</t>
  </si>
  <si>
    <t>Deferred income</t>
  </si>
  <si>
    <t>Grants</t>
  </si>
  <si>
    <t>Total long-term liabilities</t>
  </si>
  <si>
    <t>Dividends payable</t>
  </si>
  <si>
    <t>Provisions</t>
  </si>
  <si>
    <t>Total short-term liabilities</t>
  </si>
  <si>
    <t>Liabilities related to shares held for sale</t>
  </si>
  <si>
    <t>Total liabilities</t>
  </si>
  <si>
    <t>Total equity and liabilities</t>
  </si>
  <si>
    <t>Turnover:</t>
  </si>
  <si>
    <t>Revenue from contracts with customers - Software services</t>
  </si>
  <si>
    <t>Revenue from contracts with customers - Software products</t>
  </si>
  <si>
    <t>Revenue from contracts with customers - Distribution of goods</t>
  </si>
  <si>
    <t>Revenue from contracts with customers - Other services</t>
  </si>
  <si>
    <t>Total cost of sales:</t>
  </si>
  <si>
    <t>Cost of sales of software services</t>
  </si>
  <si>
    <t>Cost of sales of software products</t>
  </si>
  <si>
    <t>Cost of distribution of goods</t>
  </si>
  <si>
    <t>Cost of sales of services</t>
  </si>
  <si>
    <t>Gross margin</t>
  </si>
  <si>
    <t>Sales and marketing</t>
  </si>
  <si>
    <t>General and administration</t>
  </si>
  <si>
    <t>Other operating income / (expense), net</t>
  </si>
  <si>
    <t>Operating profit</t>
  </si>
  <si>
    <t>Net Finance income / (expense)</t>
  </si>
  <si>
    <t>Income from shares in affiliated entities</t>
  </si>
  <si>
    <t>Gross profit</t>
  </si>
  <si>
    <t>Income tax</t>
  </si>
  <si>
    <t>Net profit</t>
  </si>
  <si>
    <t>Profit/(loss) on participations held for sale</t>
  </si>
  <si>
    <t>Other comprehensive income</t>
  </si>
  <si>
    <t>Exchange rate differences from translation</t>
  </si>
  <si>
    <t>related to the parent</t>
  </si>
  <si>
    <t>related to minority interests</t>
  </si>
  <si>
    <t>related to parent company</t>
  </si>
  <si>
    <t>related to non-controlling interests</t>
  </si>
  <si>
    <t>Cash flows from operating activities:</t>
  </si>
  <si>
    <t>Adjustments for:</t>
  </si>
  <si>
    <t>Amortization expenses of tangible and intagible assets</t>
  </si>
  <si>
    <t>Expenses related to disposed assets</t>
  </si>
  <si>
    <t>Income related to disposed assets</t>
  </si>
  <si>
    <t>Benefits granted to SOP employees</t>
  </si>
  <si>
    <t xml:space="preserve">Adjustments for depreciation of inventory </t>
  </si>
  <si>
    <t>Adjustments for the depreciation of receivables</t>
  </si>
  <si>
    <t xml:space="preserve">Expenses/income on provisions </t>
  </si>
  <si>
    <t>Grant income</t>
  </si>
  <si>
    <t>Interest and other financial expenses</t>
  </si>
  <si>
    <t>Interest and other financial income</t>
  </si>
  <si>
    <t>Expenses/(income) relating to depreciation of tangible and intangible fixed assets</t>
  </si>
  <si>
    <t>Dividend income/Income related to disposed financial investments</t>
  </si>
  <si>
    <t>Error corrections and adjustments to retained earnings</t>
  </si>
  <si>
    <t>Operating profit before changes in working capital</t>
  </si>
  <si>
    <t>Decrease (increase) in trade and other receivables</t>
  </si>
  <si>
    <t>Decrease (increase) in inventories</t>
  </si>
  <si>
    <t>Increase (decrease) in trade payables and other payables</t>
  </si>
  <si>
    <t>Decrease (increase) in prepaid expenses</t>
  </si>
  <si>
    <t>Increase (decrease) in deferred income</t>
  </si>
  <si>
    <t>Interest paid</t>
  </si>
  <si>
    <t>Interest earned</t>
  </si>
  <si>
    <t>Cash generated from operating activities</t>
  </si>
  <si>
    <t>Income tax paid</t>
  </si>
  <si>
    <t>Net cash from operating activities</t>
  </si>
  <si>
    <t>Cash flow from investing activities:</t>
  </si>
  <si>
    <t>Acquisition of subsidiaries, net of cash acquired</t>
  </si>
  <si>
    <t>Loans (granted)/repayments and purchases of shares in affiliated entities</t>
  </si>
  <si>
    <t>Goodwill acquisitions</t>
  </si>
  <si>
    <t>Purchase of tangible and intangible assets</t>
  </si>
  <si>
    <t>(Acquisition)/Sale of own shares</t>
  </si>
  <si>
    <t>Other investments in financial assets</t>
  </si>
  <si>
    <t>Dividends received/divested financial investments</t>
  </si>
  <si>
    <t>Net cash from investing activities</t>
  </si>
  <si>
    <t>Cash flow from financing activities:</t>
  </si>
  <si>
    <t>Proceeds from issue of share capital</t>
  </si>
  <si>
    <t>Proceeds /(Repayment) of borrowings</t>
  </si>
  <si>
    <t>Payment of finance lease liabilities</t>
  </si>
  <si>
    <t>Dividends paid / received</t>
  </si>
  <si>
    <t>Net cash from financing activities</t>
  </si>
  <si>
    <t>Net increase/(decrease) in cash and cash equivalents</t>
  </si>
  <si>
    <t>Cash and cash equivalents at beginning of period</t>
  </si>
  <si>
    <t>Adjustments of equity to hyperinflation</t>
  </si>
  <si>
    <t>Legal and other reserves</t>
  </si>
  <si>
    <t>Own shares</t>
  </si>
  <si>
    <t>Retained earnings from first-time adoption of IFRS</t>
  </si>
  <si>
    <t>Minority interests</t>
  </si>
  <si>
    <t>Result of the exercise</t>
  </si>
  <si>
    <t>Increase of share capital</t>
  </si>
  <si>
    <t>Employee benefits in the form of equity instruments</t>
  </si>
  <si>
    <t>Constitution/(incorporation) of share premiums</t>
  </si>
  <si>
    <t>Establishment of legal reserves</t>
  </si>
  <si>
    <t>Incorporation of other reserves</t>
  </si>
  <si>
    <t>Repurchase of own shares</t>
  </si>
  <si>
    <t>Sale of own shares</t>
  </si>
  <si>
    <t>Conversion differences</t>
  </si>
  <si>
    <t>Subscription to share capital</t>
  </si>
  <si>
    <t>Retained earnings from correction of accounting errors</t>
  </si>
  <si>
    <t>Dividend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</si>
</sst>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15" fontId="2" fillId="2" borderId="1" xfId="0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2" xfId="1" applyNumberFormat="1" applyFont="1" applyBorder="1"/>
    <xf numFmtId="0" fontId="3" fillId="0" borderId="3" xfId="0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0" fontId="3" fillId="0" borderId="6" xfId="0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0" fontId="3" fillId="0" borderId="9" xfId="0" applyFont="1" applyBorder="1"/>
    <xf numFmtId="165" fontId="3" fillId="0" borderId="10" xfId="1" applyNumberFormat="1" applyFont="1" applyBorder="1"/>
    <xf numFmtId="165" fontId="3" fillId="0" borderId="11" xfId="1" applyNumberFormat="1" applyFont="1" applyBorder="1"/>
    <xf numFmtId="0" fontId="0" fillId="0" borderId="9" xfId="0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0" fontId="0" fillId="0" borderId="12" xfId="0" applyBorder="1"/>
    <xf numFmtId="0" fontId="2" fillId="2" borderId="0" xfId="0" applyFont="1" applyFill="1"/>
    <xf numFmtId="0" fontId="2" fillId="2" borderId="12" xfId="0" applyFont="1" applyFill="1" applyBorder="1"/>
    <xf numFmtId="0" fontId="3" fillId="0" borderId="0" xfId="0" applyFont="1"/>
    <xf numFmtId="165" fontId="3" fillId="0" borderId="1" xfId="1" applyNumberFormat="1" applyFont="1" applyBorder="1"/>
    <xf numFmtId="165" fontId="3" fillId="0" borderId="2" xfId="1" applyNumberFormat="1" applyFont="1" applyBorder="1"/>
    <xf numFmtId="0" fontId="0" fillId="0" borderId="0" xfId="0" applyAlignment="1">
      <alignment wrapText="1"/>
    </xf>
    <xf numFmtId="165" fontId="1" fillId="0" borderId="2" xfId="1" applyNumberFormat="1" applyFont="1" applyBorder="1"/>
    <xf numFmtId="0" fontId="0" fillId="0" borderId="2" xfId="0" applyBorder="1"/>
    <xf numFmtId="165" fontId="0" fillId="0" borderId="12" xfId="1" applyNumberFormat="1" applyFont="1" applyBorder="1"/>
    <xf numFmtId="0" fontId="0" fillId="0" borderId="13" xfId="0" applyBorder="1" applyAlignment="1">
      <alignment wrapText="1"/>
    </xf>
    <xf numFmtId="165" fontId="0" fillId="0" borderId="14" xfId="1" applyNumberFormat="1" applyFont="1" applyBorder="1"/>
    <xf numFmtId="165" fontId="0" fillId="0" borderId="15" xfId="1" applyNumberFormat="1" applyFont="1" applyBorder="1"/>
    <xf numFmtId="0" fontId="4" fillId="0" borderId="0" xfId="0" applyFont="1"/>
    <xf numFmtId="15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wrapText="1"/>
    </xf>
    <xf numFmtId="165" fontId="3" fillId="0" borderId="0" xfId="1" applyNumberFormat="1" applyFont="1" applyFill="1"/>
    <xf numFmtId="165" fontId="0" fillId="0" borderId="0" xfId="1" applyNumberFormat="1" applyFont="1" applyFill="1"/>
    <xf numFmtId="165" fontId="4" fillId="0" borderId="0" xfId="1" applyNumberFormat="1" applyFont="1" applyFill="1"/>
    <xf numFmtId="0" fontId="5" fillId="0" borderId="0" xfId="0" applyFont="1"/>
    <xf numFmtId="0" fontId="6" fillId="0" borderId="0" xfId="0" applyFont="1"/>
    <xf numFmtId="165" fontId="2" fillId="2" borderId="0" xfId="1" applyNumberFormat="1" applyFont="1" applyFill="1" applyAlignment="1">
      <alignment horizontal="center" vertical="center" wrapText="1"/>
    </xf>
    <xf numFmtId="15" fontId="3" fillId="0" borderId="6" xfId="0" applyNumberFormat="1" applyFont="1" applyBorder="1"/>
    <xf numFmtId="165" fontId="3" fillId="0" borderId="6" xfId="1" applyNumberFormat="1" applyFont="1" applyBorder="1"/>
    <xf numFmtId="15" fontId="0" fillId="0" borderId="0" xfId="0" applyNumberForma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robsgroup.sharepoint.com/sites/FinanciarAROBSGroup-IFRSTeam/Documente%20partajate/IFRS%20Team/Situatii%20financiare/Consolidare%20IFRS%20-%20working/2022/Situatii%20IFRS%202020-2022%20RO.xlsx" TargetMode="External"/><Relationship Id="rId1" Type="http://schemas.openxmlformats.org/officeDocument/2006/relationships/externalLinkPath" Target="Situatii%20IFRS%202020-2022%20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FP"/>
      <sheetName val="SOCI"/>
      <sheetName val="SOCF"/>
      <sheetName val="SOCE"/>
    </sheetNames>
    <sheetDataSet>
      <sheetData sheetId="0">
        <row r="5">
          <cell r="D5">
            <v>12285869.158517525</v>
          </cell>
          <cell r="E5">
            <v>775382.34687000001</v>
          </cell>
        </row>
        <row r="6">
          <cell r="D6">
            <v>28487393.862466663</v>
          </cell>
          <cell r="E6">
            <v>21076780.649166662</v>
          </cell>
        </row>
        <row r="7">
          <cell r="D7">
            <v>9044893.5262477212</v>
          </cell>
          <cell r="E7">
            <v>7798288.1747261779</v>
          </cell>
        </row>
        <row r="8">
          <cell r="D8">
            <v>12146933.051563898</v>
          </cell>
          <cell r="E8">
            <v>15764219.358735565</v>
          </cell>
        </row>
        <row r="9">
          <cell r="D9">
            <v>1799533.8788194777</v>
          </cell>
          <cell r="E9">
            <v>1853917.5252979998</v>
          </cell>
        </row>
        <row r="10">
          <cell r="D10">
            <v>2175592.9920240883</v>
          </cell>
          <cell r="E10">
            <v>1930226.9713158689</v>
          </cell>
        </row>
        <row r="11">
          <cell r="D11">
            <v>65940216.469639376</v>
          </cell>
          <cell r="E11">
            <v>49198815.026112273</v>
          </cell>
        </row>
        <row r="13">
          <cell r="D13">
            <v>4024188.6553697805</v>
          </cell>
          <cell r="E13">
            <v>4191265.3962207977</v>
          </cell>
        </row>
        <row r="14">
          <cell r="D14">
            <v>63529693.104243778</v>
          </cell>
          <cell r="E14">
            <v>64725268.594735302</v>
          </cell>
        </row>
        <row r="15">
          <cell r="D15">
            <v>1824158.9216757962</v>
          </cell>
          <cell r="E15">
            <v>1188815.7135379999</v>
          </cell>
        </row>
        <row r="16">
          <cell r="D16">
            <v>0</v>
          </cell>
          <cell r="E16">
            <v>0</v>
          </cell>
        </row>
        <row r="17">
          <cell r="D17">
            <v>102212824.15217438</v>
          </cell>
          <cell r="E17">
            <v>46401178.425345175</v>
          </cell>
        </row>
        <row r="18">
          <cell r="D18">
            <v>171590864.83346373</v>
          </cell>
          <cell r="E18">
            <v>116506528.12983927</v>
          </cell>
        </row>
        <row r="20">
          <cell r="D20">
            <v>-2898012.7669610046</v>
          </cell>
          <cell r="E20">
            <v>-295556.58224200085</v>
          </cell>
        </row>
        <row r="22">
          <cell r="D22">
            <v>234633068.53614208</v>
          </cell>
          <cell r="E22">
            <v>165409786.57370955</v>
          </cell>
        </row>
        <row r="24">
          <cell r="D24">
            <v>45569749.402923197</v>
          </cell>
          <cell r="E24">
            <v>100000.00292319999</v>
          </cell>
        </row>
        <row r="25">
          <cell r="D25">
            <v>263971.34946000006</v>
          </cell>
          <cell r="E25">
            <v>263971.34946000006</v>
          </cell>
        </row>
        <row r="26">
          <cell r="D26">
            <v>68754749.959999993</v>
          </cell>
          <cell r="E26">
            <v>0</v>
          </cell>
        </row>
        <row r="27">
          <cell r="D27">
            <v>2754395.7682800004</v>
          </cell>
          <cell r="E27">
            <v>352847.837</v>
          </cell>
        </row>
        <row r="28">
          <cell r="D28">
            <v>262774.46910000005</v>
          </cell>
          <cell r="E28">
            <v>2427243.1691000001</v>
          </cell>
        </row>
        <row r="29">
          <cell r="D29">
            <v>-4010000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229122.54</v>
          </cell>
          <cell r="E31">
            <v>0</v>
          </cell>
        </row>
        <row r="32">
          <cell r="D32">
            <v>30387053.3581926</v>
          </cell>
          <cell r="E32">
            <v>61489173.570561744</v>
          </cell>
        </row>
        <row r="33">
          <cell r="D33">
            <v>45758147.768254511</v>
          </cell>
          <cell r="E33">
            <v>41192418.718731321</v>
          </cell>
        </row>
        <row r="34">
          <cell r="D34">
            <v>-2721793.43</v>
          </cell>
          <cell r="E34">
            <v>-282073.23</v>
          </cell>
        </row>
        <row r="35">
          <cell r="D35">
            <v>-263971.34946000006</v>
          </cell>
          <cell r="E35">
            <v>-263971.34946000006</v>
          </cell>
        </row>
        <row r="36">
          <cell r="D36">
            <v>-5985385.0810336294</v>
          </cell>
          <cell r="E36">
            <v>-5981527.8740308089</v>
          </cell>
        </row>
        <row r="37">
          <cell r="D37">
            <v>40681.342985550145</v>
          </cell>
          <cell r="E37">
            <v>-16001.781854199995</v>
          </cell>
        </row>
        <row r="38">
          <cell r="D38">
            <v>181039496.09870222</v>
          </cell>
          <cell r="E38">
            <v>99282080.412431255</v>
          </cell>
        </row>
        <row r="39">
          <cell r="D39">
            <v>91590.628799202823</v>
          </cell>
          <cell r="E39">
            <v>-71822.833364411868</v>
          </cell>
        </row>
        <row r="40">
          <cell r="D40">
            <v>-33237.273233115789</v>
          </cell>
          <cell r="E40">
            <v>-240427.73390794898</v>
          </cell>
        </row>
        <row r="41">
          <cell r="D41">
            <v>181097849.45426831</v>
          </cell>
          <cell r="E41">
            <v>98969829.84515889</v>
          </cell>
        </row>
        <row r="43">
          <cell r="D43">
            <v>5251016.3199999994</v>
          </cell>
          <cell r="E43">
            <v>203277.5</v>
          </cell>
        </row>
        <row r="44">
          <cell r="D44">
            <v>8620463.7628280632</v>
          </cell>
          <cell r="E44">
            <v>11836023.399326511</v>
          </cell>
        </row>
        <row r="45">
          <cell r="D45">
            <v>0</v>
          </cell>
          <cell r="E45">
            <v>2191229.7400000002</v>
          </cell>
        </row>
        <row r="46">
          <cell r="D46">
            <v>-1.1641532182693481E-9</v>
          </cell>
          <cell r="E46">
            <v>0</v>
          </cell>
        </row>
        <row r="47">
          <cell r="D47">
            <v>2786622.0088888891</v>
          </cell>
          <cell r="E47">
            <v>2253150.4355555549</v>
          </cell>
        </row>
        <row r="48">
          <cell r="D48">
            <v>689301</v>
          </cell>
          <cell r="E48">
            <v>636176</v>
          </cell>
        </row>
        <row r="49">
          <cell r="D49">
            <v>382077</v>
          </cell>
          <cell r="E49">
            <v>771146</v>
          </cell>
        </row>
        <row r="50">
          <cell r="D50">
            <v>17729480.091716953</v>
          </cell>
          <cell r="E50">
            <v>17891003.074882068</v>
          </cell>
        </row>
        <row r="52">
          <cell r="D52">
            <v>15863243.008547278</v>
          </cell>
          <cell r="E52">
            <v>12190238.147436794</v>
          </cell>
        </row>
        <row r="53">
          <cell r="D53">
            <v>154061.855904</v>
          </cell>
          <cell r="E53">
            <v>1199214.0967999999</v>
          </cell>
        </row>
        <row r="54">
          <cell r="D54">
            <v>5238508.7393083908</v>
          </cell>
          <cell r="E54">
            <v>5201177.7427246245</v>
          </cell>
        </row>
        <row r="55">
          <cell r="D55">
            <v>2226645</v>
          </cell>
          <cell r="E55">
            <v>19067317.909242</v>
          </cell>
        </row>
        <row r="56">
          <cell r="D56">
            <v>0</v>
          </cell>
          <cell r="E56">
            <v>0</v>
          </cell>
        </row>
        <row r="57">
          <cell r="D57">
            <v>662310.85</v>
          </cell>
          <cell r="E57">
            <v>662311.46</v>
          </cell>
        </row>
        <row r="58">
          <cell r="D58">
            <v>10052002.93077838</v>
          </cell>
          <cell r="E58">
            <v>6501553.2752427012</v>
          </cell>
        </row>
        <row r="59">
          <cell r="D59">
            <v>392319</v>
          </cell>
          <cell r="E59">
            <v>393818</v>
          </cell>
        </row>
        <row r="60">
          <cell r="D60">
            <v>1216647.3285150002</v>
          </cell>
          <cell r="E60">
            <v>1214410.6235239999</v>
          </cell>
        </row>
        <row r="61">
          <cell r="D61">
            <v>35805738.713053055</v>
          </cell>
          <cell r="E61">
            <v>46430041.254970118</v>
          </cell>
        </row>
        <row r="62">
          <cell r="D62">
            <v>0</v>
          </cell>
          <cell r="E62">
            <v>2118911.6695319973</v>
          </cell>
        </row>
        <row r="63">
          <cell r="D63">
            <v>53535218.804770008</v>
          </cell>
          <cell r="E63">
            <v>66439955.99938418</v>
          </cell>
        </row>
        <row r="65">
          <cell r="D65">
            <v>234633068.25903833</v>
          </cell>
          <cell r="E65">
            <v>165409785.84454307</v>
          </cell>
        </row>
      </sheetData>
      <sheetData sheetId="1">
        <row r="5">
          <cell r="D5">
            <v>186582711.78400338</v>
          </cell>
        </row>
        <row r="6">
          <cell r="D6">
            <v>128537523.29442824</v>
          </cell>
        </row>
        <row r="7">
          <cell r="D7">
            <v>48873570.859575145</v>
          </cell>
        </row>
        <row r="8">
          <cell r="D8">
            <v>8314532.9600000018</v>
          </cell>
        </row>
        <row r="9">
          <cell r="D9">
            <v>857084.66999999969</v>
          </cell>
        </row>
        <row r="11">
          <cell r="D11">
            <v>113404187.53075242</v>
          </cell>
        </row>
        <row r="12">
          <cell r="D12">
            <v>84713051.89898248</v>
          </cell>
        </row>
        <row r="13">
          <cell r="D13">
            <v>21375803.441769943</v>
          </cell>
        </row>
        <row r="14">
          <cell r="D14">
            <v>7269994.1899999976</v>
          </cell>
        </row>
        <row r="15">
          <cell r="D15">
            <v>45338</v>
          </cell>
        </row>
        <row r="17">
          <cell r="D17">
            <v>73178524.253250957</v>
          </cell>
        </row>
        <row r="19">
          <cell r="D19">
            <v>7476766.2425335906</v>
          </cell>
        </row>
        <row r="20">
          <cell r="D20">
            <v>18606606.760980755</v>
          </cell>
        </row>
        <row r="21">
          <cell r="D21">
            <v>906517.51690790942</v>
          </cell>
        </row>
        <row r="23">
          <cell r="D23">
            <v>46188633.732828707</v>
          </cell>
        </row>
        <row r="25">
          <cell r="D25">
            <v>2790020.1386533491</v>
          </cell>
        </row>
        <row r="26">
          <cell r="D26">
            <v>2907322.6269610031</v>
          </cell>
        </row>
        <row r="28">
          <cell r="D28">
            <v>51885976.49844306</v>
          </cell>
        </row>
        <row r="30">
          <cell r="D30">
            <v>-5965586.952748483</v>
          </cell>
        </row>
        <row r="32">
          <cell r="D32">
            <v>45920389.545694575</v>
          </cell>
        </row>
        <row r="33">
          <cell r="D33">
            <v>-70651.578640999156</v>
          </cell>
        </row>
        <row r="35">
          <cell r="D35">
            <v>-56683.173718561738</v>
          </cell>
        </row>
        <row r="36">
          <cell r="D36">
            <v>-76540.192794801609</v>
          </cell>
        </row>
        <row r="37">
          <cell r="D37">
            <v>19857.01907623986</v>
          </cell>
        </row>
        <row r="39">
          <cell r="D39">
            <v>45849737.967053577</v>
          </cell>
        </row>
        <row r="40">
          <cell r="D40">
            <v>45758147.338254377</v>
          </cell>
        </row>
        <row r="41">
          <cell r="D41">
            <v>91590.628799202823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6BDF6-1738-4417-9294-821B457F3B98}">
  <dimension ref="B1:E63"/>
  <sheetViews>
    <sheetView topLeftCell="A36" workbookViewId="0">
      <selection activeCell="I31" sqref="I31"/>
    </sheetView>
  </sheetViews>
  <sheetFormatPr defaultColWidth="8.7109375" defaultRowHeight="10.199999999999999" x14ac:dyDescent="0.2"/>
  <cols>
    <col min="1" max="1" width="3" customWidth="1"/>
    <col min="2" max="2" width="54.7109375" bestFit="1" customWidth="1"/>
    <col min="3" max="4" width="26.28515625" bestFit="1" customWidth="1"/>
    <col min="5" max="5" width="26.28515625" style="19" bestFit="1" customWidth="1"/>
  </cols>
  <sheetData>
    <row r="1" spans="2:5" x14ac:dyDescent="0.2">
      <c r="C1" s="1" t="s">
        <v>0</v>
      </c>
      <c r="D1" s="1" t="s">
        <v>0</v>
      </c>
      <c r="E1" s="2" t="s">
        <v>0</v>
      </c>
    </row>
    <row r="2" spans="2:5" x14ac:dyDescent="0.2">
      <c r="C2" s="3">
        <v>44926</v>
      </c>
      <c r="D2" s="3">
        <v>44561</v>
      </c>
      <c r="E2" s="4">
        <v>44196</v>
      </c>
    </row>
    <row r="3" spans="2:5" x14ac:dyDescent="0.2">
      <c r="B3" t="s">
        <v>1</v>
      </c>
      <c r="C3" s="5">
        <v>57763287.798610918</v>
      </c>
      <c r="D3" s="5">
        <f>+[1]SOFP!D5</f>
        <v>12285869.158517525</v>
      </c>
      <c r="E3" s="6">
        <f>+[1]SOFP!E5</f>
        <v>775382.34687000001</v>
      </c>
    </row>
    <row r="4" spans="2:5" x14ac:dyDescent="0.2">
      <c r="B4" t="s">
        <v>2</v>
      </c>
      <c r="C4" s="5">
        <v>93318426.704641327</v>
      </c>
      <c r="D4" s="5">
        <f>+[1]SOFP!D6</f>
        <v>28487393.862466663</v>
      </c>
      <c r="E4" s="6">
        <f>+[1]SOFP!E6</f>
        <v>21076780.649166662</v>
      </c>
    </row>
    <row r="5" spans="2:5" x14ac:dyDescent="0.2">
      <c r="B5" t="s">
        <v>3</v>
      </c>
      <c r="C5" s="5">
        <v>19626076.524964545</v>
      </c>
      <c r="D5" s="5">
        <f>+[1]SOFP!D7</f>
        <v>9044893.5262477212</v>
      </c>
      <c r="E5" s="6">
        <f>+[1]SOFP!E7</f>
        <v>7798288.1747261779</v>
      </c>
    </row>
    <row r="6" spans="2:5" x14ac:dyDescent="0.2">
      <c r="B6" t="s">
        <v>4</v>
      </c>
      <c r="C6" s="5">
        <v>12170189.028654113</v>
      </c>
      <c r="D6" s="5">
        <f>+[1]SOFP!D8</f>
        <v>12146933.051563898</v>
      </c>
      <c r="E6" s="6">
        <f>+[1]SOFP!E8</f>
        <v>15764219.358735565</v>
      </c>
    </row>
    <row r="7" spans="2:5" x14ac:dyDescent="0.2">
      <c r="B7" t="s">
        <v>5</v>
      </c>
      <c r="C7" s="5">
        <v>5359101.2037800057</v>
      </c>
      <c r="D7" s="5">
        <f>+[1]SOFP!D9</f>
        <v>1799533.8788194777</v>
      </c>
      <c r="E7" s="6">
        <f>+[1]SOFP!E9</f>
        <v>1853917.5252979998</v>
      </c>
    </row>
    <row r="8" spans="2:5" x14ac:dyDescent="0.2">
      <c r="B8" t="s">
        <v>6</v>
      </c>
      <c r="C8" s="5">
        <v>3131036.3331384002</v>
      </c>
      <c r="D8" s="5">
        <f>+[1]SOFP!D10</f>
        <v>2175592.9920240883</v>
      </c>
      <c r="E8" s="6">
        <f>+[1]SOFP!E10</f>
        <v>1930226.9713158689</v>
      </c>
    </row>
    <row r="9" spans="2:5" ht="10.8" thickBot="1" x14ac:dyDescent="0.25">
      <c r="B9" s="7" t="s">
        <v>7</v>
      </c>
      <c r="C9" s="8">
        <v>191368117.59378928</v>
      </c>
      <c r="D9" s="8">
        <f>+[1]SOFP!D11</f>
        <v>65940216.469639376</v>
      </c>
      <c r="E9" s="9">
        <f>+[1]SOFP!E11</f>
        <v>49198815.026112273</v>
      </c>
    </row>
    <row r="10" spans="2:5" ht="10.8" thickTop="1" x14ac:dyDescent="0.2">
      <c r="C10" s="5"/>
      <c r="D10" s="5"/>
      <c r="E10" s="6"/>
    </row>
    <row r="11" spans="2:5" x14ac:dyDescent="0.2">
      <c r="B11" t="s">
        <v>8</v>
      </c>
      <c r="C11" s="5">
        <v>8922718.4401764683</v>
      </c>
      <c r="D11" s="5">
        <f>+[1]SOFP!D13</f>
        <v>4024188.6553697805</v>
      </c>
      <c r="E11" s="6">
        <f>+[1]SOFP!E13</f>
        <v>4191265.3962207977</v>
      </c>
    </row>
    <row r="12" spans="2:5" x14ac:dyDescent="0.2">
      <c r="B12" t="s">
        <v>9</v>
      </c>
      <c r="C12" s="5">
        <v>92660384.047476783</v>
      </c>
      <c r="D12" s="5">
        <f>+[1]SOFP!D14</f>
        <v>63529693.104243778</v>
      </c>
      <c r="E12" s="6">
        <f>+[1]SOFP!E14</f>
        <v>64725268.594735302</v>
      </c>
    </row>
    <row r="13" spans="2:5" x14ac:dyDescent="0.2">
      <c r="B13" t="s">
        <v>10</v>
      </c>
      <c r="C13" s="5">
        <v>1946613.6574605901</v>
      </c>
      <c r="D13" s="5">
        <f>+[1]SOFP!D15</f>
        <v>1824158.9216757962</v>
      </c>
      <c r="E13" s="6">
        <f>+[1]SOFP!E15</f>
        <v>1188815.7135379999</v>
      </c>
    </row>
    <row r="14" spans="2:5" x14ac:dyDescent="0.2">
      <c r="B14" t="s">
        <v>11</v>
      </c>
      <c r="C14" s="5">
        <v>523374.61</v>
      </c>
      <c r="D14" s="5">
        <f>+[1]SOFP!D16</f>
        <v>0</v>
      </c>
      <c r="E14" s="6">
        <f>+[1]SOFP!E16</f>
        <v>0</v>
      </c>
    </row>
    <row r="15" spans="2:5" x14ac:dyDescent="0.2">
      <c r="B15" t="s">
        <v>12</v>
      </c>
      <c r="C15" s="5">
        <v>101373631.31305167</v>
      </c>
      <c r="D15" s="5">
        <f>+[1]SOFP!D17</f>
        <v>102212824.15217438</v>
      </c>
      <c r="E15" s="6">
        <f>+[1]SOFP!E17</f>
        <v>46401178.425345175</v>
      </c>
    </row>
    <row r="16" spans="2:5" ht="10.8" thickBot="1" x14ac:dyDescent="0.25">
      <c r="B16" s="7" t="s">
        <v>13</v>
      </c>
      <c r="C16" s="8">
        <v>205426722.06816551</v>
      </c>
      <c r="D16" s="8">
        <f>+[1]SOFP!D18</f>
        <v>171590864.83346373</v>
      </c>
      <c r="E16" s="9">
        <f>+[1]SOFP!E18</f>
        <v>116506528.12983927</v>
      </c>
    </row>
    <row r="17" spans="2:5" ht="10.8" thickTop="1" x14ac:dyDescent="0.2">
      <c r="C17" s="5"/>
      <c r="D17" s="5"/>
      <c r="E17" s="6"/>
    </row>
    <row r="18" spans="2:5" x14ac:dyDescent="0.2">
      <c r="B18" t="s">
        <v>14</v>
      </c>
      <c r="C18" s="5">
        <v>0</v>
      </c>
      <c r="D18" s="5">
        <f>+[1]SOFP!D20</f>
        <v>-2898012.7669610046</v>
      </c>
      <c r="E18" s="6">
        <f>+[1]SOFP!E20</f>
        <v>-295556.58224200085</v>
      </c>
    </row>
    <row r="19" spans="2:5" x14ac:dyDescent="0.2">
      <c r="C19" s="5"/>
      <c r="D19" s="5"/>
      <c r="E19" s="6"/>
    </row>
    <row r="20" spans="2:5" ht="10.8" thickBot="1" x14ac:dyDescent="0.25">
      <c r="B20" s="10" t="s">
        <v>15</v>
      </c>
      <c r="C20" s="11">
        <v>396794839.66195476</v>
      </c>
      <c r="D20" s="11">
        <f>+[1]SOFP!D22</f>
        <v>234633068.53614208</v>
      </c>
      <c r="E20" s="12">
        <f>+[1]SOFP!E22</f>
        <v>165409786.57370955</v>
      </c>
    </row>
    <row r="21" spans="2:5" x14ac:dyDescent="0.2">
      <c r="C21" s="5"/>
      <c r="D21" s="5"/>
      <c r="E21" s="6"/>
    </row>
    <row r="22" spans="2:5" x14ac:dyDescent="0.2">
      <c r="B22" t="s">
        <v>16</v>
      </c>
      <c r="C22" s="5">
        <v>91139498.802923203</v>
      </c>
      <c r="D22" s="5">
        <f>+[1]SOFP!D24</f>
        <v>45569749.402923197</v>
      </c>
      <c r="E22" s="6">
        <f>+[1]SOFP!E24</f>
        <v>100000.00292319999</v>
      </c>
    </row>
    <row r="23" spans="2:5" x14ac:dyDescent="0.2">
      <c r="B23" t="s">
        <v>17</v>
      </c>
      <c r="C23" s="5">
        <v>263971.34946000006</v>
      </c>
      <c r="D23" s="5">
        <f>+[1]SOFP!D25</f>
        <v>263971.34946000006</v>
      </c>
      <c r="E23" s="6">
        <f>+[1]SOFP!E25</f>
        <v>263971.34946000006</v>
      </c>
    </row>
    <row r="24" spans="2:5" x14ac:dyDescent="0.2">
      <c r="B24" t="s">
        <v>18</v>
      </c>
      <c r="C24" s="5">
        <v>23185000.559999999</v>
      </c>
      <c r="D24" s="5">
        <f>+[1]SOFP!D26</f>
        <v>68754749.959999993</v>
      </c>
      <c r="E24" s="6">
        <f>+[1]SOFP!E26</f>
        <v>0</v>
      </c>
    </row>
    <row r="25" spans="2:5" x14ac:dyDescent="0.2">
      <c r="B25" t="s">
        <v>19</v>
      </c>
      <c r="C25" s="5">
        <v>5114133.0482799988</v>
      </c>
      <c r="D25" s="5">
        <f>+[1]SOFP!D27</f>
        <v>2754395.7682800004</v>
      </c>
      <c r="E25" s="6">
        <f>+[1]SOFP!E27</f>
        <v>352847.837</v>
      </c>
    </row>
    <row r="26" spans="2:5" x14ac:dyDescent="0.2">
      <c r="B26" t="s">
        <v>20</v>
      </c>
      <c r="C26" s="5">
        <v>1253303.5891</v>
      </c>
      <c r="D26" s="5">
        <f>+[1]SOFP!D28</f>
        <v>262774.46910000005</v>
      </c>
      <c r="E26" s="6">
        <f>+[1]SOFP!E28</f>
        <v>2427243.1691000001</v>
      </c>
    </row>
    <row r="27" spans="2:5" x14ac:dyDescent="0.2">
      <c r="B27" t="s">
        <v>21</v>
      </c>
      <c r="C27" s="5">
        <v>-7535897.3600000003</v>
      </c>
      <c r="D27" s="5">
        <f>+[1]SOFP!D29</f>
        <v>-4010000</v>
      </c>
      <c r="E27" s="6">
        <f>+[1]SOFP!E29</f>
        <v>0</v>
      </c>
    </row>
    <row r="28" spans="2:5" x14ac:dyDescent="0.2">
      <c r="B28" t="s">
        <v>22</v>
      </c>
      <c r="C28" s="5">
        <v>1805557.73</v>
      </c>
      <c r="D28" s="5">
        <f>+[1]SOFP!D30</f>
        <v>0</v>
      </c>
      <c r="E28" s="6">
        <f>+[1]SOFP!E30</f>
        <v>0</v>
      </c>
    </row>
    <row r="29" spans="2:5" x14ac:dyDescent="0.2">
      <c r="B29" t="s">
        <v>23</v>
      </c>
      <c r="C29" s="5">
        <v>4206339.55</v>
      </c>
      <c r="D29" s="5">
        <f>+[1]SOFP!D31</f>
        <v>229122.54</v>
      </c>
      <c r="E29" s="6">
        <f>+[1]SOFP!E31</f>
        <v>0</v>
      </c>
    </row>
    <row r="30" spans="2:5" x14ac:dyDescent="0.2">
      <c r="B30" t="s">
        <v>24</v>
      </c>
      <c r="C30" s="5">
        <v>72865122.065429226</v>
      </c>
      <c r="D30" s="5">
        <f>+[1]SOFP!D32</f>
        <v>30387053.3581926</v>
      </c>
      <c r="E30" s="6">
        <f>+[1]SOFP!E32</f>
        <v>61489173.570561744</v>
      </c>
    </row>
    <row r="31" spans="2:5" x14ac:dyDescent="0.2">
      <c r="B31" t="s">
        <v>25</v>
      </c>
      <c r="C31" s="5">
        <v>46993924.039733216</v>
      </c>
      <c r="D31" s="5">
        <f>+[1]SOFP!D33</f>
        <v>45758147.768254511</v>
      </c>
      <c r="E31" s="6">
        <f>+[1]SOFP!E33</f>
        <v>41192418.718731321</v>
      </c>
    </row>
    <row r="32" spans="2:5" x14ac:dyDescent="0.2">
      <c r="B32" t="s">
        <v>26</v>
      </c>
      <c r="C32" s="5">
        <v>-3394091</v>
      </c>
      <c r="D32" s="5">
        <f>+[1]SOFP!D34</f>
        <v>-2721793.43</v>
      </c>
      <c r="E32" s="6">
        <f>+[1]SOFP!E34</f>
        <v>-282073.23</v>
      </c>
    </row>
    <row r="33" spans="2:5" x14ac:dyDescent="0.2">
      <c r="B33" t="s">
        <v>27</v>
      </c>
      <c r="C33" s="5">
        <v>-263971.34946000006</v>
      </c>
      <c r="D33" s="5">
        <f>+[1]SOFP!D35</f>
        <v>-263971.34946000006</v>
      </c>
      <c r="E33" s="6">
        <f>+[1]SOFP!E35</f>
        <v>-263971.34946000006</v>
      </c>
    </row>
    <row r="34" spans="2:5" x14ac:dyDescent="0.2">
      <c r="B34" t="s">
        <v>28</v>
      </c>
      <c r="C34" s="5">
        <v>-5985385.0810336294</v>
      </c>
      <c r="D34" s="5">
        <f>+[1]SOFP!D36</f>
        <v>-5985385.0810336294</v>
      </c>
      <c r="E34" s="6">
        <f>+[1]SOFP!E36</f>
        <v>-5981527.8740308089</v>
      </c>
    </row>
    <row r="35" spans="2:5" x14ac:dyDescent="0.2">
      <c r="B35" t="s">
        <v>29</v>
      </c>
      <c r="C35" s="5">
        <v>151199.08751694299</v>
      </c>
      <c r="D35" s="5">
        <f>+[1]SOFP!D37</f>
        <v>40681.342985550145</v>
      </c>
      <c r="E35" s="6">
        <f>+[1]SOFP!E37</f>
        <v>-16001.781854199995</v>
      </c>
    </row>
    <row r="36" spans="2:5" ht="10.8" thickBot="1" x14ac:dyDescent="0.25">
      <c r="B36" s="7" t="s">
        <v>30</v>
      </c>
      <c r="C36" s="8">
        <v>229798705.03194898</v>
      </c>
      <c r="D36" s="8">
        <f>+[1]SOFP!D38</f>
        <v>181039496.09870222</v>
      </c>
      <c r="E36" s="9">
        <f>+[1]SOFP!E38</f>
        <v>99282080.412431255</v>
      </c>
    </row>
    <row r="37" spans="2:5" ht="10.8" thickTop="1" x14ac:dyDescent="0.2">
      <c r="B37" t="s">
        <v>31</v>
      </c>
      <c r="C37" s="5">
        <v>75161.484614916408</v>
      </c>
      <c r="D37" s="5">
        <f>+[1]SOFP!D39</f>
        <v>91590.628799202823</v>
      </c>
      <c r="E37" s="6">
        <f>+[1]SOFP!E39</f>
        <v>-71822.833364411868</v>
      </c>
    </row>
    <row r="38" spans="2:5" x14ac:dyDescent="0.2">
      <c r="B38" t="s">
        <v>32</v>
      </c>
      <c r="C38" s="5">
        <v>-150928.51809883575</v>
      </c>
      <c r="D38" s="5">
        <f>+[1]SOFP!D40</f>
        <v>-33237.273233115789</v>
      </c>
      <c r="E38" s="6">
        <f>+[1]SOFP!E40</f>
        <v>-240427.73390794898</v>
      </c>
    </row>
    <row r="39" spans="2:5" ht="10.8" thickBot="1" x14ac:dyDescent="0.25">
      <c r="B39" s="10" t="s">
        <v>33</v>
      </c>
      <c r="C39" s="11">
        <v>229722937.99846506</v>
      </c>
      <c r="D39" s="11">
        <f>+[1]SOFP!D41</f>
        <v>181097849.45426831</v>
      </c>
      <c r="E39" s="12">
        <f>+[1]SOFP!E41</f>
        <v>98969829.84515889</v>
      </c>
    </row>
    <row r="40" spans="2:5" x14ac:dyDescent="0.2">
      <c r="C40" s="5"/>
      <c r="D40" s="5"/>
      <c r="E40" s="6"/>
    </row>
    <row r="41" spans="2:5" x14ac:dyDescent="0.2">
      <c r="B41" t="s">
        <v>34</v>
      </c>
      <c r="C41" s="5">
        <v>1304228.6200000001</v>
      </c>
      <c r="D41" s="5">
        <f>+[1]SOFP!D43</f>
        <v>5251016.3199999994</v>
      </c>
      <c r="E41" s="6">
        <f>+[1]SOFP!E43</f>
        <v>203277.5</v>
      </c>
    </row>
    <row r="42" spans="2:5" x14ac:dyDescent="0.2">
      <c r="B42" t="s">
        <v>35</v>
      </c>
      <c r="C42" s="5">
        <v>7693558.4736068454</v>
      </c>
      <c r="D42" s="5">
        <f>+[1]SOFP!D44</f>
        <v>8620463.7628280632</v>
      </c>
      <c r="E42" s="6">
        <f>+[1]SOFP!E44</f>
        <v>11836023.399326511</v>
      </c>
    </row>
    <row r="43" spans="2:5" x14ac:dyDescent="0.2">
      <c r="B43" t="s">
        <v>36</v>
      </c>
      <c r="C43" s="5">
        <v>55381055.780000001</v>
      </c>
      <c r="D43" s="5">
        <f>+[1]SOFP!D45</f>
        <v>0</v>
      </c>
      <c r="E43" s="6">
        <f>+[1]SOFP!E45</f>
        <v>2191229.7400000002</v>
      </c>
    </row>
    <row r="44" spans="2:5" x14ac:dyDescent="0.2">
      <c r="B44" t="s">
        <v>37</v>
      </c>
      <c r="C44" s="5">
        <v>0</v>
      </c>
      <c r="D44" s="5">
        <f>+[1]SOFP!D46</f>
        <v>-1.1641532182693481E-9</v>
      </c>
      <c r="E44" s="6">
        <f>+[1]SOFP!E46</f>
        <v>0</v>
      </c>
    </row>
    <row r="45" spans="2:5" x14ac:dyDescent="0.2">
      <c r="B45" t="s">
        <v>6</v>
      </c>
      <c r="C45" s="5">
        <v>13077719.996213421</v>
      </c>
      <c r="D45" s="5">
        <f>+[1]SOFP!D47</f>
        <v>2786622.0088888891</v>
      </c>
      <c r="E45" s="6">
        <f>+[1]SOFP!E47</f>
        <v>2253150.4355555549</v>
      </c>
    </row>
    <row r="46" spans="2:5" x14ac:dyDescent="0.2">
      <c r="B46" t="s">
        <v>38</v>
      </c>
      <c r="C46" s="5">
        <v>800653</v>
      </c>
      <c r="D46" s="5">
        <f>+[1]SOFP!D48</f>
        <v>689301</v>
      </c>
      <c r="E46" s="6">
        <f>+[1]SOFP!E48</f>
        <v>636176</v>
      </c>
    </row>
    <row r="47" spans="2:5" x14ac:dyDescent="0.2">
      <c r="B47" t="s">
        <v>39</v>
      </c>
      <c r="C47" s="5">
        <v>184750</v>
      </c>
      <c r="D47" s="5">
        <f>+[1]SOFP!D49</f>
        <v>382077</v>
      </c>
      <c r="E47" s="6">
        <f>+[1]SOFP!E49</f>
        <v>771146</v>
      </c>
    </row>
    <row r="48" spans="2:5" ht="10.8" thickBot="1" x14ac:dyDescent="0.25">
      <c r="B48" s="7" t="s">
        <v>40</v>
      </c>
      <c r="C48" s="8">
        <v>78441965.869820267</v>
      </c>
      <c r="D48" s="8">
        <f>+[1]SOFP!D50</f>
        <v>17729480.091716953</v>
      </c>
      <c r="E48" s="9">
        <f>+[1]SOFP!E50</f>
        <v>17891003.074882068</v>
      </c>
    </row>
    <row r="49" spans="2:5" ht="10.8" thickTop="1" x14ac:dyDescent="0.2">
      <c r="C49" s="5"/>
      <c r="D49" s="5"/>
      <c r="E49" s="6"/>
    </row>
    <row r="50" spans="2:5" x14ac:dyDescent="0.2">
      <c r="B50" t="s">
        <v>34</v>
      </c>
      <c r="C50" s="5">
        <v>35803742.757806428</v>
      </c>
      <c r="D50" s="5">
        <f>+[1]SOFP!D52</f>
        <v>15863243.008547278</v>
      </c>
      <c r="E50" s="6">
        <f>+[1]SOFP!E52</f>
        <v>12190238.147436794</v>
      </c>
    </row>
    <row r="51" spans="2:5" x14ac:dyDescent="0.2">
      <c r="B51" t="s">
        <v>6</v>
      </c>
      <c r="C51" s="5">
        <v>234930.07114199991</v>
      </c>
      <c r="D51" s="5">
        <f>+[1]SOFP!D53</f>
        <v>154061.855904</v>
      </c>
      <c r="E51" s="6">
        <f>+[1]SOFP!E53</f>
        <v>1199214.0967999999</v>
      </c>
    </row>
    <row r="52" spans="2:5" x14ac:dyDescent="0.2">
      <c r="B52" t="s">
        <v>35</v>
      </c>
      <c r="C52" s="5">
        <v>6137901.9766691271</v>
      </c>
      <c r="D52" s="5">
        <f>+[1]SOFP!D54</f>
        <v>5238508.7393083908</v>
      </c>
      <c r="E52" s="6">
        <f>+[1]SOFP!E54</f>
        <v>5201177.7427246245</v>
      </c>
    </row>
    <row r="53" spans="2:5" x14ac:dyDescent="0.2">
      <c r="B53" t="s">
        <v>36</v>
      </c>
      <c r="C53" s="5">
        <v>18470922.130000003</v>
      </c>
      <c r="D53" s="5">
        <f>+[1]SOFP!D55</f>
        <v>2226645</v>
      </c>
      <c r="E53" s="6">
        <f>+[1]SOFP!E55</f>
        <v>19067317.909242</v>
      </c>
    </row>
    <row r="54" spans="2:5" x14ac:dyDescent="0.2">
      <c r="B54" t="s">
        <v>37</v>
      </c>
      <c r="C54" s="5">
        <v>0</v>
      </c>
      <c r="D54" s="5">
        <f>+[1]SOFP!D56</f>
        <v>0</v>
      </c>
      <c r="E54" s="6">
        <f>+[1]SOFP!E56</f>
        <v>0</v>
      </c>
    </row>
    <row r="55" spans="2:5" x14ac:dyDescent="0.2">
      <c r="B55" t="s">
        <v>41</v>
      </c>
      <c r="C55" s="5">
        <v>666714.17000000027</v>
      </c>
      <c r="D55" s="5">
        <f>+[1]SOFP!D57</f>
        <v>662310.85</v>
      </c>
      <c r="E55" s="6">
        <f>+[1]SOFP!E57</f>
        <v>662311.46</v>
      </c>
    </row>
    <row r="56" spans="2:5" x14ac:dyDescent="0.2">
      <c r="B56" t="s">
        <v>38</v>
      </c>
      <c r="C56" s="5">
        <v>10798492.214672919</v>
      </c>
      <c r="D56" s="5">
        <f>+[1]SOFP!D58</f>
        <v>10052002.93077838</v>
      </c>
      <c r="E56" s="6">
        <f>+[1]SOFP!E58</f>
        <v>6501553.2752427012</v>
      </c>
    </row>
    <row r="57" spans="2:5" x14ac:dyDescent="0.2">
      <c r="B57" t="s">
        <v>39</v>
      </c>
      <c r="C57" s="5">
        <v>424284</v>
      </c>
      <c r="D57" s="5">
        <f>+[1]SOFP!D59</f>
        <v>392319</v>
      </c>
      <c r="E57" s="6">
        <f>+[1]SOFP!E59</f>
        <v>393818</v>
      </c>
    </row>
    <row r="58" spans="2:5" x14ac:dyDescent="0.2">
      <c r="B58" t="s">
        <v>42</v>
      </c>
      <c r="C58" s="5">
        <v>16092949.644382</v>
      </c>
      <c r="D58" s="5">
        <f>+[1]SOFP!D60</f>
        <v>1216647.3285150002</v>
      </c>
      <c r="E58" s="6">
        <f>+[1]SOFP!E60</f>
        <v>1214410.6235239999</v>
      </c>
    </row>
    <row r="59" spans="2:5" x14ac:dyDescent="0.2">
      <c r="B59" s="13" t="s">
        <v>43</v>
      </c>
      <c r="C59" s="14">
        <v>88629936.964672476</v>
      </c>
      <c r="D59" s="14">
        <f>+[1]SOFP!D61</f>
        <v>35805738.713053055</v>
      </c>
      <c r="E59" s="15">
        <f>+[1]SOFP!E61</f>
        <v>46430041.254970118</v>
      </c>
    </row>
    <row r="60" spans="2:5" x14ac:dyDescent="0.2">
      <c r="B60" s="16" t="s">
        <v>44</v>
      </c>
      <c r="C60" s="17">
        <v>0</v>
      </c>
      <c r="D60" s="17">
        <f>+[1]SOFP!D62</f>
        <v>0</v>
      </c>
      <c r="E60" s="18">
        <f>+[1]SOFP!E62</f>
        <v>2118911.6695319973</v>
      </c>
    </row>
    <row r="61" spans="2:5" ht="10.8" thickBot="1" x14ac:dyDescent="0.25">
      <c r="B61" s="10" t="s">
        <v>45</v>
      </c>
      <c r="C61" s="11">
        <v>167071902.83449274</v>
      </c>
      <c r="D61" s="11">
        <f>+[1]SOFP!D63</f>
        <v>53535218.804770008</v>
      </c>
      <c r="E61" s="12">
        <f>+[1]SOFP!E63</f>
        <v>66439955.99938418</v>
      </c>
    </row>
    <row r="62" spans="2:5" x14ac:dyDescent="0.2">
      <c r="C62" s="5"/>
      <c r="D62" s="5"/>
      <c r="E62" s="6"/>
    </row>
    <row r="63" spans="2:5" ht="10.8" thickBot="1" x14ac:dyDescent="0.25">
      <c r="B63" s="10" t="s">
        <v>46</v>
      </c>
      <c r="C63" s="11">
        <v>396794840.8329578</v>
      </c>
      <c r="D63" s="11">
        <f>+[1]SOFP!D65</f>
        <v>234633068.25903833</v>
      </c>
      <c r="E63" s="12">
        <f>+[1]SOFP!E65</f>
        <v>165409785.84454307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27683-34AA-430F-A44C-8BD8F27409A1}">
  <dimension ref="B1:D39"/>
  <sheetViews>
    <sheetView workbookViewId="0">
      <selection sqref="A1:A1048576"/>
    </sheetView>
  </sheetViews>
  <sheetFormatPr defaultColWidth="8.7109375" defaultRowHeight="10.199999999999999" x14ac:dyDescent="0.2"/>
  <cols>
    <col min="1" max="1" width="2.85546875" customWidth="1"/>
    <col min="2" max="2" width="53.28515625" customWidth="1"/>
    <col min="3" max="4" width="27.28515625" customWidth="1"/>
  </cols>
  <sheetData>
    <row r="1" spans="2:4" x14ac:dyDescent="0.2">
      <c r="C1" s="20" t="s">
        <v>0</v>
      </c>
      <c r="D1" s="21" t="s">
        <v>0</v>
      </c>
    </row>
    <row r="2" spans="2:4" x14ac:dyDescent="0.2">
      <c r="C2" s="3">
        <v>44926</v>
      </c>
      <c r="D2" s="4">
        <v>44561</v>
      </c>
    </row>
    <row r="3" spans="2:4" x14ac:dyDescent="0.2">
      <c r="B3" s="22" t="s">
        <v>47</v>
      </c>
      <c r="C3" s="23">
        <v>299815687.05070943</v>
      </c>
      <c r="D3" s="24">
        <f>+[1]SOCI!D5</f>
        <v>186582711.78400338</v>
      </c>
    </row>
    <row r="4" spans="2:4" x14ac:dyDescent="0.2">
      <c r="B4" s="25" t="s">
        <v>48</v>
      </c>
      <c r="C4" s="5">
        <v>240119355.81051898</v>
      </c>
      <c r="D4" s="6">
        <f>+[1]SOCI!D6</f>
        <v>128537523.29442824</v>
      </c>
    </row>
    <row r="5" spans="2:4" x14ac:dyDescent="0.2">
      <c r="B5" s="25" t="s">
        <v>49</v>
      </c>
      <c r="C5" s="5">
        <v>58696013.890190445</v>
      </c>
      <c r="D5" s="6">
        <f>+[1]SOCI!D7</f>
        <v>48873570.859575145</v>
      </c>
    </row>
    <row r="6" spans="2:4" ht="20.399999999999999" x14ac:dyDescent="0.2">
      <c r="B6" s="25" t="s">
        <v>50</v>
      </c>
      <c r="C6" s="5">
        <v>785125.25000000047</v>
      </c>
      <c r="D6" s="6">
        <f>+[1]SOCI!D8</f>
        <v>8314532.9600000018</v>
      </c>
    </row>
    <row r="7" spans="2:4" x14ac:dyDescent="0.2">
      <c r="B7" s="25" t="s">
        <v>51</v>
      </c>
      <c r="C7" s="5">
        <v>215192.10000000009</v>
      </c>
      <c r="D7" s="6">
        <f>+[1]SOCI!D9</f>
        <v>857084.66999999969</v>
      </c>
    </row>
    <row r="8" spans="2:4" x14ac:dyDescent="0.2">
      <c r="C8" s="5"/>
      <c r="D8" s="6"/>
    </row>
    <row r="9" spans="2:4" x14ac:dyDescent="0.2">
      <c r="B9" s="22" t="s">
        <v>52</v>
      </c>
      <c r="C9" s="23">
        <v>194265065.9520067</v>
      </c>
      <c r="D9" s="24">
        <f>+[1]SOCI!D11</f>
        <v>113404187.53075242</v>
      </c>
    </row>
    <row r="10" spans="2:4" x14ac:dyDescent="0.2">
      <c r="B10" t="s">
        <v>53</v>
      </c>
      <c r="C10" s="5">
        <v>164640982.72797322</v>
      </c>
      <c r="D10" s="6">
        <f>+[1]SOCI!D12</f>
        <v>84713051.89898248</v>
      </c>
    </row>
    <row r="11" spans="2:4" x14ac:dyDescent="0.2">
      <c r="B11" t="s">
        <v>54</v>
      </c>
      <c r="C11" s="5">
        <v>27971085.334033471</v>
      </c>
      <c r="D11" s="6">
        <f>+[1]SOCI!D13</f>
        <v>21375803.441769943</v>
      </c>
    </row>
    <row r="12" spans="2:4" x14ac:dyDescent="0.2">
      <c r="B12" t="s">
        <v>55</v>
      </c>
      <c r="C12" s="5">
        <v>1446435.1199999999</v>
      </c>
      <c r="D12" s="6">
        <f>+[1]SOCI!D14</f>
        <v>7269994.1899999976</v>
      </c>
    </row>
    <row r="13" spans="2:4" x14ac:dyDescent="0.2">
      <c r="B13" t="s">
        <v>56</v>
      </c>
      <c r="C13" s="5">
        <v>206562.77000000002</v>
      </c>
      <c r="D13" s="6">
        <f>+[1]SOCI!D15</f>
        <v>45338</v>
      </c>
    </row>
    <row r="14" spans="2:4" x14ac:dyDescent="0.2">
      <c r="C14" s="5"/>
      <c r="D14" s="6"/>
    </row>
    <row r="15" spans="2:4" ht="10.8" thickBot="1" x14ac:dyDescent="0.25">
      <c r="B15" s="10" t="s">
        <v>57</v>
      </c>
      <c r="C15" s="11">
        <v>105550621.09870273</v>
      </c>
      <c r="D15" s="12">
        <f>+[1]SOCI!D17</f>
        <v>73178524.253250957</v>
      </c>
    </row>
    <row r="16" spans="2:4" x14ac:dyDescent="0.2">
      <c r="C16" s="5"/>
      <c r="D16" s="6"/>
    </row>
    <row r="17" spans="2:4" x14ac:dyDescent="0.2">
      <c r="B17" t="s">
        <v>58</v>
      </c>
      <c r="C17" s="5">
        <v>8977072.67087196</v>
      </c>
      <c r="D17" s="6">
        <f>+[1]SOCI!D19</f>
        <v>7476766.2425335906</v>
      </c>
    </row>
    <row r="18" spans="2:4" x14ac:dyDescent="0.2">
      <c r="B18" t="s">
        <v>59</v>
      </c>
      <c r="C18" s="5">
        <v>41452590.869081229</v>
      </c>
      <c r="D18" s="6">
        <f>+[1]SOCI!D20</f>
        <v>18606606.760980755</v>
      </c>
    </row>
    <row r="19" spans="2:4" x14ac:dyDescent="0.2">
      <c r="B19" t="s">
        <v>60</v>
      </c>
      <c r="C19" s="5">
        <v>1938654.9269590611</v>
      </c>
      <c r="D19" s="6">
        <f>+[1]SOCI!D21</f>
        <v>906517.51690790942</v>
      </c>
    </row>
    <row r="20" spans="2:4" x14ac:dyDescent="0.2">
      <c r="C20" s="5"/>
      <c r="D20" s="6"/>
    </row>
    <row r="21" spans="2:4" ht="10.8" thickBot="1" x14ac:dyDescent="0.25">
      <c r="B21" s="10" t="s">
        <v>61</v>
      </c>
      <c r="C21" s="11">
        <v>53182302.631790482</v>
      </c>
      <c r="D21" s="12">
        <f>+[1]SOCI!D23</f>
        <v>46188633.732828707</v>
      </c>
    </row>
    <row r="22" spans="2:4" x14ac:dyDescent="0.2">
      <c r="C22" s="5"/>
      <c r="D22" s="6"/>
    </row>
    <row r="23" spans="2:4" x14ac:dyDescent="0.2">
      <c r="B23" t="s">
        <v>62</v>
      </c>
      <c r="C23" s="5">
        <v>82158.936937834136</v>
      </c>
      <c r="D23" s="6">
        <f>+[1]SOCI!D25</f>
        <v>2790020.1386533491</v>
      </c>
    </row>
    <row r="24" spans="2:4" x14ac:dyDescent="0.2">
      <c r="B24" t="s">
        <v>63</v>
      </c>
      <c r="C24" s="5"/>
      <c r="D24" s="6">
        <f>+[1]SOCI!D26</f>
        <v>2907322.6269610031</v>
      </c>
    </row>
    <row r="25" spans="2:4" x14ac:dyDescent="0.2">
      <c r="C25" s="5"/>
      <c r="D25" s="6"/>
    </row>
    <row r="26" spans="2:4" ht="10.8" thickBot="1" x14ac:dyDescent="0.25">
      <c r="B26" s="10" t="s">
        <v>64</v>
      </c>
      <c r="C26" s="11">
        <v>53264461.568728313</v>
      </c>
      <c r="D26" s="12">
        <f>+[1]SOCI!D28</f>
        <v>51885976.49844306</v>
      </c>
    </row>
    <row r="27" spans="2:4" x14ac:dyDescent="0.2">
      <c r="C27" s="5"/>
      <c r="D27" s="6"/>
    </row>
    <row r="28" spans="2:4" x14ac:dyDescent="0.2">
      <c r="B28" t="s">
        <v>65</v>
      </c>
      <c r="C28" s="5">
        <v>-6195377.7243763767</v>
      </c>
      <c r="D28" s="6">
        <f>+[1]SOCI!D30</f>
        <v>-5965586.952748483</v>
      </c>
    </row>
    <row r="29" spans="2:4" x14ac:dyDescent="0.2">
      <c r="C29" s="5"/>
      <c r="D29" s="6"/>
    </row>
    <row r="30" spans="2:4" ht="10.8" thickBot="1" x14ac:dyDescent="0.25">
      <c r="B30" s="10" t="s">
        <v>66</v>
      </c>
      <c r="C30" s="11">
        <v>47069083.844351932</v>
      </c>
      <c r="D30" s="12">
        <f>+[1]SOCI!D32</f>
        <v>45920389.545694575</v>
      </c>
    </row>
    <row r="31" spans="2:4" x14ac:dyDescent="0.2">
      <c r="B31" t="s">
        <v>67</v>
      </c>
      <c r="C31" s="23"/>
      <c r="D31" s="26">
        <f>+[1]SOCI!D33</f>
        <v>-70651.578640999156</v>
      </c>
    </row>
    <row r="32" spans="2:4" x14ac:dyDescent="0.2">
      <c r="B32" s="22" t="s">
        <v>68</v>
      </c>
      <c r="C32" s="27"/>
      <c r="D32" s="19"/>
    </row>
    <row r="33" spans="2:4" x14ac:dyDescent="0.2">
      <c r="B33" s="25" t="s">
        <v>69</v>
      </c>
      <c r="C33" s="6">
        <v>-110517.25093754267</v>
      </c>
      <c r="D33" s="28">
        <f>+[1]SOCI!D35</f>
        <v>-56683.173718561738</v>
      </c>
    </row>
    <row r="34" spans="2:4" x14ac:dyDescent="0.2">
      <c r="B34" s="25" t="s">
        <v>70</v>
      </c>
      <c r="C34" s="6">
        <v>-124946.83621380289</v>
      </c>
      <c r="D34" s="28">
        <f>+[1]SOCI!D36</f>
        <v>-76540.192794801609</v>
      </c>
    </row>
    <row r="35" spans="2:4" x14ac:dyDescent="0.2">
      <c r="B35" s="25" t="s">
        <v>71</v>
      </c>
      <c r="C35" s="6">
        <v>14429.585276260201</v>
      </c>
      <c r="D35" s="28">
        <f>+[1]SOCI!D37</f>
        <v>19857.01907623986</v>
      </c>
    </row>
    <row r="36" spans="2:4" x14ac:dyDescent="0.2">
      <c r="B36" s="25"/>
      <c r="C36" s="27"/>
      <c r="D36" s="19"/>
    </row>
    <row r="37" spans="2:4" x14ac:dyDescent="0.2">
      <c r="B37" s="25" t="s">
        <v>66</v>
      </c>
      <c r="C37" s="6">
        <v>47069083.844351932</v>
      </c>
      <c r="D37" s="28">
        <f>+[1]SOCI!D39</f>
        <v>45849737.967053577</v>
      </c>
    </row>
    <row r="38" spans="2:4" x14ac:dyDescent="0.2">
      <c r="B38" s="25" t="s">
        <v>72</v>
      </c>
      <c r="C38" s="6">
        <v>46993922.359737016</v>
      </c>
      <c r="D38" s="28">
        <f>+[1]SOCI!D40</f>
        <v>45758147.338254377</v>
      </c>
    </row>
    <row r="39" spans="2:4" ht="10.8" thickBot="1" x14ac:dyDescent="0.25">
      <c r="B39" s="29" t="s">
        <v>73</v>
      </c>
      <c r="C39" s="30">
        <v>75161.484614916408</v>
      </c>
      <c r="D39" s="31">
        <f>+[1]SOCI!D41</f>
        <v>91590.628799202823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E5E0-7BEA-4CDE-9E90-CB687E2C0967}">
  <dimension ref="B2:D51"/>
  <sheetViews>
    <sheetView workbookViewId="0">
      <selection sqref="A1:A1048576"/>
    </sheetView>
  </sheetViews>
  <sheetFormatPr defaultColWidth="8.7109375" defaultRowHeight="10.199999999999999" x14ac:dyDescent="0.2"/>
  <cols>
    <col min="1" max="1" width="3.140625" customWidth="1"/>
    <col min="2" max="2" width="62.42578125" bestFit="1" customWidth="1"/>
    <col min="3" max="4" width="26.85546875" customWidth="1"/>
  </cols>
  <sheetData>
    <row r="2" spans="2:4" x14ac:dyDescent="0.2">
      <c r="C2" s="32" t="s">
        <v>0</v>
      </c>
      <c r="D2" s="32" t="s">
        <v>0</v>
      </c>
    </row>
    <row r="3" spans="2:4" x14ac:dyDescent="0.2">
      <c r="C3" s="33">
        <v>44926</v>
      </c>
      <c r="D3" s="33">
        <v>44561</v>
      </c>
    </row>
    <row r="4" spans="2:4" x14ac:dyDescent="0.2">
      <c r="B4" s="34" t="s">
        <v>74</v>
      </c>
    </row>
    <row r="5" spans="2:4" x14ac:dyDescent="0.2">
      <c r="B5" s="22" t="s">
        <v>64</v>
      </c>
      <c r="C5" s="35">
        <v>53264461.568728313</v>
      </c>
      <c r="D5" s="35">
        <v>51815324.919802062</v>
      </c>
    </row>
    <row r="6" spans="2:4" x14ac:dyDescent="0.2">
      <c r="B6" s="22" t="s">
        <v>75</v>
      </c>
      <c r="C6" s="35"/>
      <c r="D6" s="35"/>
    </row>
    <row r="7" spans="2:4" x14ac:dyDescent="0.2">
      <c r="B7" t="s">
        <v>76</v>
      </c>
      <c r="C7" s="36">
        <v>16883084.862152833</v>
      </c>
      <c r="D7" s="36">
        <v>10358590.59208272</v>
      </c>
    </row>
    <row r="8" spans="2:4" x14ac:dyDescent="0.2">
      <c r="B8" t="s">
        <v>77</v>
      </c>
      <c r="C8" s="36">
        <v>46780.799999999996</v>
      </c>
      <c r="D8" s="36">
        <v>82076.41</v>
      </c>
    </row>
    <row r="9" spans="2:4" x14ac:dyDescent="0.2">
      <c r="B9" t="s">
        <v>78</v>
      </c>
      <c r="C9" s="36">
        <v>-209820.22</v>
      </c>
      <c r="D9" s="36">
        <v>-525915.49</v>
      </c>
    </row>
    <row r="10" spans="2:4" x14ac:dyDescent="0.2">
      <c r="B10" t="s">
        <v>79</v>
      </c>
      <c r="C10" s="36">
        <v>3977217.0100000002</v>
      </c>
      <c r="D10" s="36">
        <v>229122.54</v>
      </c>
    </row>
    <row r="11" spans="2:4" x14ac:dyDescent="0.2">
      <c r="B11" t="s">
        <v>80</v>
      </c>
      <c r="C11" s="36">
        <v>-921178.41999999993</v>
      </c>
      <c r="D11" s="36">
        <v>-380463.30999999982</v>
      </c>
    </row>
    <row r="12" spans="2:4" x14ac:dyDescent="0.2">
      <c r="B12" t="s">
        <v>81</v>
      </c>
      <c r="C12" s="36">
        <v>3206523.4160885238</v>
      </c>
      <c r="D12" s="36">
        <v>2021898.1139820293</v>
      </c>
    </row>
    <row r="13" spans="2:4" x14ac:dyDescent="0.2">
      <c r="B13" t="s">
        <v>82</v>
      </c>
      <c r="C13" s="36">
        <v>6620095.8023639992</v>
      </c>
      <c r="D13" s="36">
        <v>879114.50627600006</v>
      </c>
    </row>
    <row r="14" spans="2:4" x14ac:dyDescent="0.2">
      <c r="B14" t="s">
        <v>83</v>
      </c>
      <c r="C14" s="36">
        <v>-165362</v>
      </c>
      <c r="D14" s="36">
        <v>-390568.16</v>
      </c>
    </row>
    <row r="15" spans="2:4" x14ac:dyDescent="0.2">
      <c r="B15" t="s">
        <v>84</v>
      </c>
      <c r="C15" s="36">
        <v>1113986.6119073778</v>
      </c>
      <c r="D15" s="36">
        <v>472173.12697848567</v>
      </c>
    </row>
    <row r="16" spans="2:4" x14ac:dyDescent="0.2">
      <c r="B16" t="s">
        <v>85</v>
      </c>
      <c r="C16" s="36">
        <v>-1968688.3911524501</v>
      </c>
      <c r="D16" s="36">
        <v>-1589222.4813135064</v>
      </c>
    </row>
    <row r="17" spans="2:4" ht="20.399999999999999" x14ac:dyDescent="0.2">
      <c r="B17" s="25" t="s">
        <v>86</v>
      </c>
      <c r="C17" s="36">
        <v>200561.95999999996</v>
      </c>
      <c r="D17" s="36">
        <v>119844.97999999998</v>
      </c>
    </row>
    <row r="18" spans="2:4" x14ac:dyDescent="0.2">
      <c r="B18" s="25" t="s">
        <v>87</v>
      </c>
      <c r="C18" s="36">
        <v>-4569.1499999999996</v>
      </c>
      <c r="D18" s="36">
        <v>-193724.07864099916</v>
      </c>
    </row>
    <row r="19" spans="2:4" x14ac:dyDescent="0.2">
      <c r="B19" t="s">
        <v>88</v>
      </c>
      <c r="C19" s="36">
        <v>-607599.8549975208</v>
      </c>
      <c r="D19" s="36">
        <v>-119436.91505920516</v>
      </c>
    </row>
    <row r="20" spans="2:4" x14ac:dyDescent="0.2">
      <c r="B20" s="22" t="s">
        <v>89</v>
      </c>
      <c r="C20" s="35">
        <v>81435493.995091066</v>
      </c>
      <c r="D20" s="35">
        <v>62778814.754107572</v>
      </c>
    </row>
    <row r="21" spans="2:4" x14ac:dyDescent="0.2">
      <c r="B21" s="25" t="s">
        <v>90</v>
      </c>
      <c r="C21" s="36">
        <v>-37100827.011480838</v>
      </c>
      <c r="D21" s="36">
        <v>420712.62432927568</v>
      </c>
    </row>
    <row r="22" spans="2:4" x14ac:dyDescent="0.2">
      <c r="B22" t="s">
        <v>91</v>
      </c>
      <c r="C22" s="36">
        <v>-3977351.3648066875</v>
      </c>
      <c r="D22" s="36">
        <v>547540.050851017</v>
      </c>
    </row>
    <row r="23" spans="2:4" x14ac:dyDescent="0.2">
      <c r="B23" s="25" t="s">
        <v>92</v>
      </c>
      <c r="C23" s="36">
        <v>42188703.99452658</v>
      </c>
      <c r="D23" s="36">
        <v>9461181.0768334121</v>
      </c>
    </row>
    <row r="24" spans="2:4" x14ac:dyDescent="0.2">
      <c r="B24" t="s">
        <v>93</v>
      </c>
      <c r="C24" s="36">
        <v>-122454.73578479397</v>
      </c>
      <c r="D24" s="36">
        <v>-635343.20813779626</v>
      </c>
    </row>
    <row r="25" spans="2:4" x14ac:dyDescent="0.2">
      <c r="B25" t="s">
        <v>94</v>
      </c>
      <c r="C25" s="36">
        <v>857841.28389453888</v>
      </c>
      <c r="D25" s="36">
        <v>3603574.6555356793</v>
      </c>
    </row>
    <row r="26" spans="2:4" x14ac:dyDescent="0.2">
      <c r="B26" t="s">
        <v>95</v>
      </c>
      <c r="C26" s="36">
        <v>-1113986.6119073778</v>
      </c>
      <c r="D26" s="36">
        <v>-472173.12697848567</v>
      </c>
    </row>
    <row r="27" spans="2:4" x14ac:dyDescent="0.2">
      <c r="B27" t="s">
        <v>96</v>
      </c>
      <c r="C27" s="36">
        <v>3560997.6221974501</v>
      </c>
      <c r="D27" s="36">
        <v>96821.21278550633</v>
      </c>
    </row>
    <row r="28" spans="2:4" x14ac:dyDescent="0.2">
      <c r="B28" s="22" t="s">
        <v>97</v>
      </c>
      <c r="C28" s="35">
        <v>85728417.171729937</v>
      </c>
      <c r="D28" s="35">
        <v>75801128.039326191</v>
      </c>
    </row>
    <row r="29" spans="2:4" x14ac:dyDescent="0.2">
      <c r="B29" t="s">
        <v>98</v>
      </c>
      <c r="C29" s="36">
        <v>-6276245.939614377</v>
      </c>
      <c r="D29" s="36">
        <v>-4920434.7118524835</v>
      </c>
    </row>
    <row r="30" spans="2:4" x14ac:dyDescent="0.2">
      <c r="B30" s="22" t="s">
        <v>99</v>
      </c>
      <c r="C30" s="35">
        <v>79452171.232115567</v>
      </c>
      <c r="D30" s="35">
        <v>70880693.3274737</v>
      </c>
    </row>
    <row r="31" spans="2:4" x14ac:dyDescent="0.2">
      <c r="C31" s="36"/>
      <c r="D31" s="36"/>
    </row>
    <row r="32" spans="2:4" x14ac:dyDescent="0.2">
      <c r="B32" s="32" t="s">
        <v>100</v>
      </c>
      <c r="C32" s="37"/>
      <c r="D32" s="37"/>
    </row>
    <row r="33" spans="2:4" x14ac:dyDescent="0.2">
      <c r="B33" t="s">
        <v>101</v>
      </c>
      <c r="C33" s="36">
        <v>-1050.4000000059605</v>
      </c>
      <c r="D33" s="36">
        <v>-1049.7000000029802</v>
      </c>
    </row>
    <row r="34" spans="2:4" x14ac:dyDescent="0.2">
      <c r="B34" t="s">
        <v>102</v>
      </c>
      <c r="C34" s="36">
        <v>-1342656.8449605219</v>
      </c>
      <c r="D34" s="36">
        <v>55433.346478525084</v>
      </c>
    </row>
    <row r="35" spans="2:4" x14ac:dyDescent="0.2">
      <c r="B35" t="s">
        <v>103</v>
      </c>
      <c r="C35" s="36">
        <v>-45477418.640093394</v>
      </c>
      <c r="D35" s="36">
        <v>-11510486.811647525</v>
      </c>
    </row>
    <row r="36" spans="2:4" x14ac:dyDescent="0.2">
      <c r="B36" t="s">
        <v>104</v>
      </c>
      <c r="C36" s="36">
        <v>-92356079.220134526</v>
      </c>
      <c r="D36" s="36">
        <v>-15074528.749732597</v>
      </c>
    </row>
    <row r="37" spans="2:4" x14ac:dyDescent="0.2">
      <c r="B37" t="s">
        <v>105</v>
      </c>
      <c r="C37" s="36">
        <v>-3525897.3600000003</v>
      </c>
      <c r="D37" s="36">
        <v>-4010000</v>
      </c>
    </row>
    <row r="38" spans="2:4" x14ac:dyDescent="0.2">
      <c r="B38" t="s">
        <v>106</v>
      </c>
      <c r="C38" s="36">
        <v>-523374.61</v>
      </c>
      <c r="D38" s="36">
        <v>0</v>
      </c>
    </row>
    <row r="39" spans="2:4" x14ac:dyDescent="0.2">
      <c r="B39" t="s">
        <v>107</v>
      </c>
      <c r="C39" s="36">
        <v>-2893443.6169610047</v>
      </c>
      <c r="D39" s="36">
        <v>483544.51518700644</v>
      </c>
    </row>
    <row r="40" spans="2:4" x14ac:dyDescent="0.2">
      <c r="B40" s="22" t="s">
        <v>108</v>
      </c>
      <c r="C40" s="35">
        <v>-146119920.69214946</v>
      </c>
      <c r="D40" s="35">
        <v>-30057087.399714593</v>
      </c>
    </row>
    <row r="41" spans="2:4" x14ac:dyDescent="0.2">
      <c r="C41" s="36"/>
      <c r="D41" s="36"/>
    </row>
    <row r="42" spans="2:4" x14ac:dyDescent="0.2">
      <c r="B42" s="32" t="s">
        <v>109</v>
      </c>
      <c r="C42" s="37"/>
      <c r="D42" s="37"/>
    </row>
    <row r="43" spans="2:4" x14ac:dyDescent="0.2">
      <c r="B43" s="38" t="s">
        <v>110</v>
      </c>
      <c r="C43" s="36">
        <v>1810427.13</v>
      </c>
      <c r="D43" s="36">
        <v>74230954.662080005</v>
      </c>
    </row>
    <row r="44" spans="2:4" x14ac:dyDescent="0.2">
      <c r="B44" t="s">
        <v>111</v>
      </c>
      <c r="C44" s="36">
        <v>71625332.909999996</v>
      </c>
      <c r="D44" s="36">
        <v>-19031902.649241999</v>
      </c>
    </row>
    <row r="45" spans="2:4" x14ac:dyDescent="0.2">
      <c r="B45" s="38" t="s">
        <v>112</v>
      </c>
      <c r="C45" s="36">
        <v>-7607204.1348743849</v>
      </c>
      <c r="D45" s="36">
        <v>-5947853.8225428266</v>
      </c>
    </row>
    <row r="46" spans="2:4" x14ac:dyDescent="0.2">
      <c r="B46" t="s">
        <v>113</v>
      </c>
      <c r="C46" s="36">
        <v>0</v>
      </c>
      <c r="D46" s="36">
        <v>-34263158.079999998</v>
      </c>
    </row>
    <row r="47" spans="2:4" x14ac:dyDescent="0.2">
      <c r="B47" s="22" t="s">
        <v>114</v>
      </c>
      <c r="C47" s="35">
        <v>65828555.905125603</v>
      </c>
      <c r="D47" s="35">
        <v>14988040.110295184</v>
      </c>
    </row>
    <row r="48" spans="2:4" x14ac:dyDescent="0.2">
      <c r="C48" s="36"/>
      <c r="D48" s="36"/>
    </row>
    <row r="49" spans="2:4" x14ac:dyDescent="0.2">
      <c r="B49" s="22" t="s">
        <v>115</v>
      </c>
      <c r="C49" s="35">
        <v>-839193</v>
      </c>
      <c r="D49" s="35">
        <v>55811646.038054287</v>
      </c>
    </row>
    <row r="50" spans="2:4" x14ac:dyDescent="0.2">
      <c r="B50" s="39" t="s">
        <v>116</v>
      </c>
      <c r="C50" s="35">
        <v>102212824.15217438</v>
      </c>
      <c r="D50" s="35">
        <v>46401178.425345175</v>
      </c>
    </row>
    <row r="51" spans="2:4" x14ac:dyDescent="0.2">
      <c r="B51" s="39" t="s">
        <v>116</v>
      </c>
      <c r="C51" s="35">
        <v>101373630.59726609</v>
      </c>
      <c r="D51" s="35">
        <v>102212824.46339947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E339-BCA7-4964-9270-F624777614C1}">
  <dimension ref="B3:O42"/>
  <sheetViews>
    <sheetView tabSelected="1" workbookViewId="0">
      <selection sqref="A1:XFD1"/>
    </sheetView>
  </sheetViews>
  <sheetFormatPr defaultColWidth="8.7109375" defaultRowHeight="10.199999999999999" x14ac:dyDescent="0.2"/>
  <cols>
    <col min="1" max="1" width="3.28515625" customWidth="1"/>
    <col min="2" max="2" width="47.28515625" bestFit="1" customWidth="1"/>
    <col min="3" max="3" width="13.28515625" bestFit="1" customWidth="1"/>
    <col min="4" max="4" width="15.42578125" customWidth="1"/>
    <col min="5" max="5" width="13.28515625" bestFit="1" customWidth="1"/>
    <col min="6" max="6" width="11.7109375" bestFit="1" customWidth="1"/>
    <col min="7" max="7" width="12.7109375" bestFit="1" customWidth="1"/>
    <col min="8" max="9" width="11.7109375" bestFit="1" customWidth="1"/>
    <col min="10" max="10" width="14.28515625" bestFit="1" customWidth="1"/>
    <col min="11" max="11" width="17.42578125" customWidth="1"/>
    <col min="12" max="12" width="15.42578125" customWidth="1"/>
    <col min="13" max="13" width="14.28515625" bestFit="1" customWidth="1"/>
    <col min="14" max="14" width="11.7109375" customWidth="1"/>
    <col min="15" max="15" width="14.28515625" bestFit="1" customWidth="1"/>
  </cols>
  <sheetData>
    <row r="3" spans="2:15" ht="40.799999999999997" x14ac:dyDescent="0.2">
      <c r="C3" s="40" t="s">
        <v>16</v>
      </c>
      <c r="D3" s="40" t="s">
        <v>117</v>
      </c>
      <c r="E3" s="40" t="s">
        <v>18</v>
      </c>
      <c r="F3" s="40" t="s">
        <v>118</v>
      </c>
      <c r="G3" s="40" t="s">
        <v>119</v>
      </c>
      <c r="H3" s="40" t="s">
        <v>22</v>
      </c>
      <c r="I3" s="40" t="s">
        <v>23</v>
      </c>
      <c r="J3" s="40" t="s">
        <v>24</v>
      </c>
      <c r="K3" s="40" t="s">
        <v>120</v>
      </c>
      <c r="L3" s="40" t="s">
        <v>68</v>
      </c>
      <c r="M3" s="40" t="s">
        <v>30</v>
      </c>
      <c r="N3" s="40" t="s">
        <v>121</v>
      </c>
      <c r="O3" s="40" t="s">
        <v>33</v>
      </c>
    </row>
    <row r="4" spans="2:15" ht="10.8" thickBot="1" x14ac:dyDescent="0.25">
      <c r="B4" s="41">
        <v>44196</v>
      </c>
      <c r="C4" s="42">
        <v>100000.00292319999</v>
      </c>
      <c r="D4" s="42">
        <v>263971.34946000006</v>
      </c>
      <c r="E4" s="42">
        <v>0</v>
      </c>
      <c r="F4" s="42">
        <v>2780091.0060999999</v>
      </c>
      <c r="G4" s="42">
        <v>0</v>
      </c>
      <c r="H4" s="42">
        <v>0</v>
      </c>
      <c r="I4" s="42">
        <v>0</v>
      </c>
      <c r="J4" s="42">
        <v>102399519.05929306</v>
      </c>
      <c r="K4" s="42">
        <v>-6245499.2234908091</v>
      </c>
      <c r="L4" s="42">
        <v>-16001.781854199995</v>
      </c>
      <c r="M4" s="42">
        <v>99282080.412431255</v>
      </c>
      <c r="N4" s="42">
        <v>-312250.56727236084</v>
      </c>
      <c r="O4" s="42">
        <v>98969829.84515889</v>
      </c>
    </row>
    <row r="5" spans="2:15" x14ac:dyDescent="0.2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x14ac:dyDescent="0.2">
      <c r="B6" s="43" t="s">
        <v>122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45758147.768254511</v>
      </c>
      <c r="K6" s="44"/>
      <c r="L6" s="44">
        <v>0</v>
      </c>
      <c r="M6" s="44">
        <v>45758147.768254511</v>
      </c>
      <c r="N6" s="44">
        <v>91590.628799202823</v>
      </c>
      <c r="O6" s="44">
        <v>45849738.397053711</v>
      </c>
    </row>
    <row r="7" spans="2:15" x14ac:dyDescent="0.2">
      <c r="B7" s="43" t="s">
        <v>26</v>
      </c>
      <c r="C7" s="44">
        <v>0</v>
      </c>
      <c r="D7" s="44">
        <v>0</v>
      </c>
      <c r="E7" s="44">
        <v>0</v>
      </c>
      <c r="F7" s="44">
        <v>2657494.5891999998</v>
      </c>
      <c r="G7" s="44">
        <v>0</v>
      </c>
      <c r="H7" s="44">
        <v>0</v>
      </c>
      <c r="I7" s="44">
        <v>0</v>
      </c>
      <c r="J7" s="44">
        <v>-2721793.43</v>
      </c>
      <c r="K7" s="44"/>
      <c r="L7" s="44">
        <v>0</v>
      </c>
      <c r="M7" s="44">
        <v>-64298.840800000355</v>
      </c>
      <c r="N7" s="44"/>
      <c r="O7" s="44">
        <v>-64298.840800000355</v>
      </c>
    </row>
    <row r="8" spans="2:15" x14ac:dyDescent="0.2">
      <c r="B8" s="43" t="s">
        <v>24</v>
      </c>
      <c r="C8" s="44">
        <v>37573129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-37633727.772799999</v>
      </c>
      <c r="K8" s="44"/>
      <c r="L8" s="44">
        <v>0</v>
      </c>
      <c r="M8" s="44">
        <v>-60598.772799998522</v>
      </c>
      <c r="N8" s="44"/>
      <c r="O8" s="44">
        <v>-60598.772799998522</v>
      </c>
    </row>
    <row r="9" spans="2:15" x14ac:dyDescent="0.2">
      <c r="B9" s="43" t="s">
        <v>123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/>
      <c r="L9" s="44">
        <v>0</v>
      </c>
      <c r="M9" s="44">
        <v>0</v>
      </c>
      <c r="N9" s="44"/>
      <c r="O9" s="44">
        <v>0</v>
      </c>
    </row>
    <row r="10" spans="2:15" x14ac:dyDescent="0.2">
      <c r="B10" s="43" t="s">
        <v>124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229122.54</v>
      </c>
      <c r="J10" s="44">
        <v>0</v>
      </c>
      <c r="K10" s="44"/>
      <c r="L10" s="44">
        <v>0</v>
      </c>
      <c r="M10" s="44">
        <v>229122.54</v>
      </c>
      <c r="N10" s="44"/>
      <c r="O10" s="44">
        <v>229122.54</v>
      </c>
    </row>
    <row r="11" spans="2:15" x14ac:dyDescent="0.2">
      <c r="B11" s="43" t="s">
        <v>125</v>
      </c>
      <c r="C11" s="44">
        <v>0</v>
      </c>
      <c r="D11" s="44">
        <v>0</v>
      </c>
      <c r="E11" s="44">
        <v>68754749.959999993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/>
      <c r="L11" s="44">
        <v>0</v>
      </c>
      <c r="M11" s="44">
        <v>68754749.959999993</v>
      </c>
      <c r="N11" s="44"/>
      <c r="O11" s="44">
        <v>68754749.959999993</v>
      </c>
    </row>
    <row r="12" spans="2:15" x14ac:dyDescent="0.2">
      <c r="B12" s="43" t="s">
        <v>126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/>
      <c r="L12" s="44">
        <v>0</v>
      </c>
      <c r="M12" s="44">
        <v>0</v>
      </c>
      <c r="N12" s="44"/>
      <c r="O12" s="44">
        <v>0</v>
      </c>
    </row>
    <row r="13" spans="2:15" x14ac:dyDescent="0.2">
      <c r="B13" s="43" t="s">
        <v>127</v>
      </c>
      <c r="C13" s="44">
        <v>2426870.66</v>
      </c>
      <c r="D13" s="44">
        <v>0</v>
      </c>
      <c r="E13" s="44">
        <v>0</v>
      </c>
      <c r="F13" s="44">
        <v>-2426870.66</v>
      </c>
      <c r="G13" s="44">
        <v>0</v>
      </c>
      <c r="H13" s="44">
        <v>0</v>
      </c>
      <c r="I13" s="44">
        <v>0</v>
      </c>
      <c r="J13" s="44">
        <v>0</v>
      </c>
      <c r="K13" s="44"/>
      <c r="L13" s="44">
        <v>0</v>
      </c>
      <c r="M13" s="44">
        <v>0</v>
      </c>
      <c r="N13" s="44"/>
      <c r="O13" s="44">
        <v>0</v>
      </c>
    </row>
    <row r="14" spans="2:15" x14ac:dyDescent="0.2">
      <c r="B14" s="43" t="s">
        <v>128</v>
      </c>
      <c r="C14" s="44">
        <v>0</v>
      </c>
      <c r="D14" s="44">
        <v>0</v>
      </c>
      <c r="E14" s="44">
        <v>0</v>
      </c>
      <c r="F14" s="44">
        <v>0</v>
      </c>
      <c r="G14" s="44">
        <v>-4010000</v>
      </c>
      <c r="H14" s="44">
        <v>0</v>
      </c>
      <c r="I14" s="44">
        <v>0</v>
      </c>
      <c r="J14" s="44">
        <v>0</v>
      </c>
      <c r="K14" s="44"/>
      <c r="L14" s="44">
        <v>0</v>
      </c>
      <c r="M14" s="44">
        <v>-4010000</v>
      </c>
      <c r="N14" s="44"/>
      <c r="O14" s="44">
        <v>-4010000</v>
      </c>
    </row>
    <row r="15" spans="2:15" x14ac:dyDescent="0.2">
      <c r="B15" s="43" t="s">
        <v>129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/>
      <c r="L15" s="44">
        <v>0</v>
      </c>
      <c r="M15" s="44">
        <v>0</v>
      </c>
      <c r="N15" s="44"/>
      <c r="O15" s="44">
        <v>0</v>
      </c>
    </row>
    <row r="16" spans="2:15" x14ac:dyDescent="0.2">
      <c r="B16" s="43" t="s">
        <v>130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/>
      <c r="L16" s="44">
        <v>56683.173718561738</v>
      </c>
      <c r="M16" s="44">
        <v>56683.173718561738</v>
      </c>
      <c r="N16" s="44"/>
      <c r="O16" s="44">
        <v>56683.173718561738</v>
      </c>
    </row>
    <row r="17" spans="2:15" x14ac:dyDescent="0.2">
      <c r="B17" s="43" t="s">
        <v>22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/>
      <c r="L17" s="44">
        <v>0</v>
      </c>
      <c r="M17" s="44">
        <v>0</v>
      </c>
      <c r="N17" s="44"/>
      <c r="O17" s="44">
        <v>0</v>
      </c>
    </row>
    <row r="18" spans="2:15" x14ac:dyDescent="0.2">
      <c r="B18" s="43" t="s">
        <v>131</v>
      </c>
      <c r="C18" s="44">
        <v>5469749.4000000004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/>
      <c r="L18" s="44">
        <v>0</v>
      </c>
      <c r="M18" s="44">
        <v>5469749.4000000004</v>
      </c>
      <c r="N18" s="44"/>
      <c r="O18" s="44">
        <v>5469749.4000000004</v>
      </c>
    </row>
    <row r="19" spans="2:15" x14ac:dyDescent="0.2">
      <c r="B19" s="43" t="s">
        <v>132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-115579.70805638671</v>
      </c>
      <c r="K19" s="44"/>
      <c r="L19" s="44">
        <v>0</v>
      </c>
      <c r="M19" s="44">
        <v>-115579.70805638671</v>
      </c>
      <c r="N19" s="44"/>
      <c r="O19" s="44">
        <v>-115579.70805638671</v>
      </c>
    </row>
    <row r="20" spans="2:15" x14ac:dyDescent="0.2">
      <c r="B20" s="43" t="s">
        <v>133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-34263158.079999998</v>
      </c>
      <c r="K20" s="44"/>
      <c r="L20" s="44">
        <v>0</v>
      </c>
      <c r="M20" s="44">
        <v>-34263158.079999998</v>
      </c>
      <c r="N20" s="44"/>
      <c r="O20" s="44">
        <v>-34263158.079999998</v>
      </c>
    </row>
    <row r="21" spans="2:15" x14ac:dyDescent="0.2">
      <c r="B21" s="43" t="s">
        <v>121</v>
      </c>
      <c r="C21" s="44">
        <v>0</v>
      </c>
      <c r="D21" s="44">
        <v>0</v>
      </c>
      <c r="E21" s="44">
        <v>0</v>
      </c>
      <c r="F21" s="44">
        <v>6455.3020800000049</v>
      </c>
      <c r="G21" s="44">
        <v>0</v>
      </c>
      <c r="H21" s="44">
        <v>0</v>
      </c>
      <c r="I21" s="44">
        <v>0</v>
      </c>
      <c r="J21" s="44">
        <v>0</v>
      </c>
      <c r="K21" s="44">
        <v>-3857.2070028184498</v>
      </c>
      <c r="L21" s="44">
        <v>0</v>
      </c>
      <c r="M21" s="44">
        <v>2598.0950771815551</v>
      </c>
      <c r="N21" s="44">
        <v>279013.294039245</v>
      </c>
      <c r="O21" s="44">
        <v>281611.38911642658</v>
      </c>
    </row>
    <row r="22" spans="2:15" ht="10.8" thickBot="1" x14ac:dyDescent="0.25">
      <c r="B22" s="41">
        <v>44561</v>
      </c>
      <c r="C22" s="42">
        <v>45569749.402923197</v>
      </c>
      <c r="D22" s="42">
        <v>263971.34946000006</v>
      </c>
      <c r="E22" s="42">
        <v>68754749.959999993</v>
      </c>
      <c r="F22" s="42">
        <v>3017170.2373800003</v>
      </c>
      <c r="G22" s="42">
        <v>-4010000</v>
      </c>
      <c r="H22" s="42">
        <v>0</v>
      </c>
      <c r="I22" s="42">
        <v>229122.54</v>
      </c>
      <c r="J22" s="42">
        <v>73423407.696447104</v>
      </c>
      <c r="K22" s="42">
        <v>-6249356.4304936295</v>
      </c>
      <c r="L22" s="42">
        <v>40681.342985550145</v>
      </c>
      <c r="M22" s="42">
        <v>181039496.09870219</v>
      </c>
      <c r="N22" s="42">
        <v>58353.355566087033</v>
      </c>
      <c r="O22" s="42">
        <v>181097849.45426828</v>
      </c>
    </row>
    <row r="23" spans="2:15" ht="10.8" thickBot="1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2:15" ht="10.8" thickBot="1" x14ac:dyDescent="0.25">
      <c r="B24" s="41">
        <v>44561</v>
      </c>
      <c r="C24" s="42">
        <v>45569749.402923197</v>
      </c>
      <c r="D24" s="42">
        <v>263971.34946000006</v>
      </c>
      <c r="E24" s="42">
        <v>68754749.959999993</v>
      </c>
      <c r="F24" s="42">
        <v>3017170.2373800003</v>
      </c>
      <c r="G24" s="42">
        <v>-4010000</v>
      </c>
      <c r="H24" s="42">
        <v>0</v>
      </c>
      <c r="I24" s="42">
        <v>229122.54</v>
      </c>
      <c r="J24" s="42">
        <v>73423407.696447104</v>
      </c>
      <c r="K24" s="42">
        <v>-6249356.4304936295</v>
      </c>
      <c r="L24" s="42">
        <v>40681.342985550145</v>
      </c>
      <c r="M24" s="42">
        <v>181039496.09870219</v>
      </c>
      <c r="N24" s="42">
        <v>58353.355566087033</v>
      </c>
      <c r="O24" s="42">
        <v>181097849.45426828</v>
      </c>
    </row>
    <row r="25" spans="2:15" x14ac:dyDescent="0.2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2:15" x14ac:dyDescent="0.2">
      <c r="B26" s="43" t="s">
        <v>122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46993924.039733216</v>
      </c>
      <c r="K26" s="44"/>
      <c r="L26" s="44">
        <v>0</v>
      </c>
      <c r="M26" s="44">
        <v>46993924.039733216</v>
      </c>
      <c r="N26" s="44">
        <v>75161.484614916408</v>
      </c>
      <c r="O26" s="44">
        <v>47069085.524348132</v>
      </c>
    </row>
    <row r="27" spans="2:15" x14ac:dyDescent="0.2">
      <c r="B27" s="43" t="s">
        <v>26</v>
      </c>
      <c r="C27" s="44">
        <v>0</v>
      </c>
      <c r="D27" s="44">
        <v>0</v>
      </c>
      <c r="E27" s="44">
        <v>0</v>
      </c>
      <c r="F27" s="44">
        <v>3345397</v>
      </c>
      <c r="G27" s="44">
        <v>0</v>
      </c>
      <c r="H27" s="44">
        <v>0</v>
      </c>
      <c r="I27" s="44">
        <v>0</v>
      </c>
      <c r="J27" s="44">
        <v>-3394091</v>
      </c>
      <c r="K27" s="44"/>
      <c r="L27" s="44">
        <v>0</v>
      </c>
      <c r="M27" s="44">
        <v>-48694</v>
      </c>
      <c r="N27" s="44"/>
      <c r="O27" s="44">
        <v>-48694</v>
      </c>
    </row>
    <row r="28" spans="2:15" x14ac:dyDescent="0.2">
      <c r="B28" s="43" t="s">
        <v>24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49314.331451000005</v>
      </c>
      <c r="K28" s="44"/>
      <c r="L28" s="44">
        <v>0</v>
      </c>
      <c r="M28" s="44">
        <v>49314.331451000005</v>
      </c>
      <c r="N28" s="44"/>
      <c r="O28" s="44">
        <v>49314.331451000005</v>
      </c>
    </row>
    <row r="29" spans="2:15" x14ac:dyDescent="0.2">
      <c r="B29" s="43" t="s">
        <v>123</v>
      </c>
      <c r="C29" s="44">
        <v>45569749.399999999</v>
      </c>
      <c r="D29" s="44">
        <v>0</v>
      </c>
      <c r="E29" s="44">
        <v>-45569749.399999999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/>
      <c r="L29" s="44">
        <v>0</v>
      </c>
      <c r="M29" s="44">
        <v>0</v>
      </c>
      <c r="N29" s="44"/>
      <c r="O29" s="44">
        <v>0</v>
      </c>
    </row>
    <row r="30" spans="2:15" x14ac:dyDescent="0.2">
      <c r="B30" s="43" t="s">
        <v>124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6038931</v>
      </c>
      <c r="J30" s="44">
        <v>0</v>
      </c>
      <c r="K30" s="44"/>
      <c r="L30" s="44">
        <v>0</v>
      </c>
      <c r="M30" s="44">
        <v>6038931</v>
      </c>
      <c r="N30" s="44"/>
      <c r="O30" s="44">
        <v>6038931</v>
      </c>
    </row>
    <row r="31" spans="2:15" x14ac:dyDescent="0.2">
      <c r="B31" s="43" t="s">
        <v>125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/>
      <c r="L31" s="44">
        <v>0</v>
      </c>
      <c r="M31" s="44">
        <v>0</v>
      </c>
      <c r="N31" s="44"/>
      <c r="O31" s="44">
        <v>0</v>
      </c>
    </row>
    <row r="32" spans="2:15" x14ac:dyDescent="0.2">
      <c r="B32" s="43" t="s">
        <v>126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/>
      <c r="L32" s="44">
        <v>0</v>
      </c>
      <c r="M32" s="44">
        <v>0</v>
      </c>
      <c r="N32" s="44"/>
      <c r="O32" s="44">
        <v>0</v>
      </c>
    </row>
    <row r="33" spans="2:15" x14ac:dyDescent="0.2">
      <c r="B33" s="43" t="s">
        <v>127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/>
      <c r="L33" s="44">
        <v>0</v>
      </c>
      <c r="M33" s="44">
        <v>0</v>
      </c>
      <c r="N33" s="44"/>
      <c r="O33" s="44">
        <v>0</v>
      </c>
    </row>
    <row r="34" spans="2:15" x14ac:dyDescent="0.2">
      <c r="B34" s="43" t="s">
        <v>128</v>
      </c>
      <c r="C34" s="44">
        <v>0</v>
      </c>
      <c r="D34" s="44">
        <v>0</v>
      </c>
      <c r="E34" s="44">
        <v>0</v>
      </c>
      <c r="F34" s="44">
        <v>0</v>
      </c>
      <c r="G34" s="44">
        <v>-3782053.62</v>
      </c>
      <c r="H34" s="44">
        <v>0</v>
      </c>
      <c r="I34" s="44">
        <v>0</v>
      </c>
      <c r="J34" s="44">
        <v>0</v>
      </c>
      <c r="K34" s="44"/>
      <c r="L34" s="44">
        <v>0</v>
      </c>
      <c r="M34" s="44">
        <v>-3782053.62</v>
      </c>
      <c r="N34" s="44"/>
      <c r="O34" s="44">
        <v>-3782053.62</v>
      </c>
    </row>
    <row r="35" spans="2:15" x14ac:dyDescent="0.2">
      <c r="B35" s="43" t="s">
        <v>129</v>
      </c>
      <c r="C35" s="44">
        <v>0</v>
      </c>
      <c r="D35" s="44">
        <v>0</v>
      </c>
      <c r="E35" s="44">
        <v>0</v>
      </c>
      <c r="F35" s="44">
        <v>0</v>
      </c>
      <c r="G35" s="44">
        <v>256156.26</v>
      </c>
      <c r="H35" s="44">
        <v>0</v>
      </c>
      <c r="I35" s="44">
        <v>-256156.26</v>
      </c>
      <c r="J35" s="44">
        <v>0</v>
      </c>
      <c r="K35" s="44"/>
      <c r="L35" s="44">
        <v>0</v>
      </c>
      <c r="M35" s="44">
        <v>0</v>
      </c>
      <c r="N35" s="44"/>
      <c r="O35" s="44">
        <v>0</v>
      </c>
    </row>
    <row r="36" spans="2:15" x14ac:dyDescent="0.2">
      <c r="B36" s="43" t="s">
        <v>130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/>
      <c r="L36" s="44">
        <v>110517.25093754267</v>
      </c>
      <c r="M36" s="44">
        <v>110517.25093754267</v>
      </c>
      <c r="N36" s="44"/>
      <c r="O36" s="44">
        <v>110517.25093754267</v>
      </c>
    </row>
    <row r="37" spans="2:15" x14ac:dyDescent="0.2">
      <c r="B37" s="43" t="s">
        <v>22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1805557.73</v>
      </c>
      <c r="I37" s="44">
        <v>-1805557.73</v>
      </c>
      <c r="J37" s="44">
        <v>0</v>
      </c>
      <c r="K37" s="44"/>
      <c r="L37" s="44">
        <v>0</v>
      </c>
      <c r="M37" s="44">
        <v>0</v>
      </c>
      <c r="N37" s="44"/>
      <c r="O37" s="44">
        <v>0</v>
      </c>
    </row>
    <row r="38" spans="2:15" x14ac:dyDescent="0.2">
      <c r="B38" s="43" t="s">
        <v>131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/>
      <c r="L38" s="44">
        <v>0</v>
      </c>
      <c r="M38" s="44">
        <v>0</v>
      </c>
      <c r="N38" s="44"/>
      <c r="O38" s="44">
        <v>0</v>
      </c>
    </row>
    <row r="39" spans="2:15" x14ac:dyDescent="0.2">
      <c r="B39" s="43" t="s">
        <v>132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-607599.8549975208</v>
      </c>
      <c r="K39" s="44"/>
      <c r="L39" s="44">
        <v>0</v>
      </c>
      <c r="M39" s="44">
        <v>-607599.8549975208</v>
      </c>
      <c r="N39" s="44"/>
      <c r="O39" s="44">
        <v>-607599.8549975208</v>
      </c>
    </row>
    <row r="40" spans="2:15" x14ac:dyDescent="0.2">
      <c r="B40" s="43" t="s">
        <v>133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/>
      <c r="L40" s="44">
        <v>0</v>
      </c>
      <c r="M40" s="44">
        <v>0</v>
      </c>
      <c r="N40" s="44"/>
      <c r="O40" s="44">
        <v>0</v>
      </c>
    </row>
    <row r="41" spans="2:15" x14ac:dyDescent="0.2">
      <c r="B41" s="43" t="s">
        <v>121</v>
      </c>
      <c r="C41" s="44">
        <v>0</v>
      </c>
      <c r="D41" s="44">
        <v>0</v>
      </c>
      <c r="E41" s="44">
        <v>0</v>
      </c>
      <c r="F41" s="44">
        <v>4869.4000000000015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4869.4000000000015</v>
      </c>
      <c r="N41" s="44">
        <v>-209281.87366492278</v>
      </c>
      <c r="O41" s="44">
        <v>-204412.47366492279</v>
      </c>
    </row>
    <row r="42" spans="2:15" ht="10.8" thickBot="1" x14ac:dyDescent="0.25">
      <c r="B42" s="41">
        <v>44926</v>
      </c>
      <c r="C42" s="42">
        <v>91139498.802923203</v>
      </c>
      <c r="D42" s="42">
        <v>263971.34946000006</v>
      </c>
      <c r="E42" s="42">
        <v>23185000.559999999</v>
      </c>
      <c r="F42" s="42">
        <v>6367436.6373799983</v>
      </c>
      <c r="G42" s="42">
        <v>-7535897.3600000003</v>
      </c>
      <c r="H42" s="42">
        <v>1805557.73</v>
      </c>
      <c r="I42" s="42">
        <v>4206339.55</v>
      </c>
      <c r="J42" s="42">
        <v>116464955.10516244</v>
      </c>
      <c r="K42" s="42">
        <v>-6249356.4304936295</v>
      </c>
      <c r="L42" s="42">
        <v>151199.08751694299</v>
      </c>
      <c r="M42" s="42">
        <v>229798705.03194898</v>
      </c>
      <c r="N42" s="42">
        <v>-75767.033483919338</v>
      </c>
      <c r="O42" s="42">
        <v>229722937.99846506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305EB6EB3E6428C0670BDD6BC8EBB" ma:contentTypeVersion="11" ma:contentTypeDescription="Creați un document nou." ma:contentTypeScope="" ma:versionID="024caabd2dd04f8954d77bf117a8079f">
  <xsd:schema xmlns:xsd="http://www.w3.org/2001/XMLSchema" xmlns:xs="http://www.w3.org/2001/XMLSchema" xmlns:p="http://schemas.microsoft.com/office/2006/metadata/properties" xmlns:ns2="768845df-e472-4525-8504-002199534bf3" xmlns:ns3="8f3aa1c6-8172-45e6-adee-1fbe2a65b9e1" targetNamespace="http://schemas.microsoft.com/office/2006/metadata/properties" ma:root="true" ma:fieldsID="9a5f29f79caf5d39294297a90c5b3ccd" ns2:_="" ns3:_="">
    <xsd:import namespace="768845df-e472-4525-8504-002199534bf3"/>
    <xsd:import namespace="8f3aa1c6-8172-45e6-adee-1fbe2a65b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845df-e472-4525-8504-002199534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chete imagine" ma:readOnly="false" ma:fieldId="{5cf76f15-5ced-4ddc-b409-7134ff3c332f}" ma:taxonomyMulti="true" ma:sspId="13db6b2f-cd73-47d6-a714-3a074e2d25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aa1c6-8172-45e6-adee-1fbe2a65b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8845df-e472-4525-8504-002199534b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164F7C-DA45-4CD1-83B2-E0BEE2872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550273-54C7-489C-BD04-1E9BDF4552D9}"/>
</file>

<file path=customXml/itemProps3.xml><?xml version="1.0" encoding="utf-8"?>
<ds:datastoreItem xmlns:ds="http://schemas.openxmlformats.org/officeDocument/2006/customXml" ds:itemID="{9B93BDB2-D7F3-4A93-8005-A492A3CA5A4A}">
  <ds:schemaRefs>
    <ds:schemaRef ds:uri="http://schemas.microsoft.com/office/2006/metadata/properties"/>
    <ds:schemaRef ds:uri="http://schemas.microsoft.com/office/infopath/2007/PartnerControls"/>
    <ds:schemaRef ds:uri="768845df-e472-4525-8504-002199534b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 conso EN</vt:lpstr>
      <vt:lpstr>PL conso EN</vt:lpstr>
      <vt:lpstr>Cashflow conso EN</vt:lpstr>
      <vt:lpstr>Equity conso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Porsega</dc:creator>
  <cp:lastModifiedBy>Monica Moldovan</cp:lastModifiedBy>
  <dcterms:created xsi:type="dcterms:W3CDTF">2023-12-14T12:51:51Z</dcterms:created>
  <dcterms:modified xsi:type="dcterms:W3CDTF">2023-12-14T13:15:10Z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0x010100901305EB6EB3E6428C0670BDD6BC8EBB</vt:lpwstr>
  </property>
  <property fmtid="{D5CDD505-2E9C-101B-9397-08002B2CF9AE}" pid="3" name="MediaServiceImageTags">
    <vt:lpwstr/>
  </property>
</Properties>
</file>